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82\Desktop\REMPLAZAR\"/>
    </mc:Choice>
  </mc:AlternateContent>
  <xr:revisionPtr revIDLastSave="0" documentId="13_ncr:1_{F3CC8EC8-710D-4F84-A358-2A58DDF2CCB5}" xr6:coauthVersionLast="32" xr6:coauthVersionMax="32" xr10:uidLastSave="{00000000-0000-0000-0000-000000000000}"/>
  <bookViews>
    <workbookView xWindow="240" yWindow="135" windowWidth="20115" windowHeight="7245" xr2:uid="{00000000-000D-0000-FFFF-FFFF00000000}"/>
  </bookViews>
  <sheets>
    <sheet name="OBJETO GASTO" sheetId="1" r:id="rId1"/>
  </sheets>
  <definedNames>
    <definedName name="_xlnm._FilterDatabase" localSheetId="0" hidden="1">'OBJETO GASTO'!$A$12:$H$86</definedName>
    <definedName name="_xlnm.Print_Area" localSheetId="0">'OBJETO GASTO'!$B$1:$H$85</definedName>
    <definedName name="_xlnm.Print_Titles" localSheetId="0">'OBJETO GASTO'!$1:$11</definedName>
  </definedNames>
  <calcPr calcId="179017"/>
</workbook>
</file>

<file path=xl/calcChain.xml><?xml version="1.0" encoding="utf-8"?>
<calcChain xmlns="http://schemas.openxmlformats.org/spreadsheetml/2006/main">
  <c r="D83" i="1" l="1"/>
  <c r="D82" i="1"/>
  <c r="D81" i="1"/>
  <c r="D78" i="1"/>
  <c r="H76" i="1"/>
  <c r="G76" i="1"/>
  <c r="F76" i="1"/>
  <c r="D77" i="1"/>
  <c r="C76" i="1"/>
  <c r="D74" i="1"/>
  <c r="H72" i="1"/>
  <c r="G72" i="1"/>
  <c r="C72" i="1"/>
  <c r="F72" i="1"/>
  <c r="D70" i="1"/>
  <c r="D66" i="1"/>
  <c r="G64" i="1"/>
  <c r="F64" i="1"/>
  <c r="E64" i="1"/>
  <c r="D62" i="1"/>
  <c r="G60" i="1"/>
  <c r="F60" i="1"/>
  <c r="E60" i="1"/>
  <c r="H50" i="1"/>
  <c r="G50" i="1"/>
  <c r="C50" i="1"/>
  <c r="D48" i="1"/>
  <c r="D46" i="1"/>
  <c r="D44" i="1"/>
  <c r="D42" i="1"/>
  <c r="H40" i="1"/>
  <c r="G40" i="1"/>
  <c r="F40" i="1"/>
  <c r="C40" i="1"/>
  <c r="D36" i="1"/>
  <c r="D32" i="1"/>
  <c r="H30" i="1"/>
  <c r="F30" i="1"/>
  <c r="E30" i="1"/>
  <c r="C30" i="1"/>
  <c r="H20" i="1"/>
  <c r="G20" i="1"/>
  <c r="F20" i="1"/>
  <c r="C20" i="1"/>
  <c r="D18" i="1"/>
  <c r="D14" i="1"/>
  <c r="H12" i="1"/>
  <c r="F12" i="1"/>
  <c r="C12" i="1"/>
  <c r="E12" i="1"/>
  <c r="C60" i="1" l="1"/>
  <c r="H60" i="1"/>
  <c r="C64" i="1"/>
  <c r="C84" i="1" s="1"/>
  <c r="H64" i="1"/>
  <c r="E76" i="1"/>
  <c r="D80" i="1"/>
  <c r="D16" i="1"/>
  <c r="D34" i="1"/>
  <c r="D38" i="1"/>
  <c r="D23" i="1"/>
  <c r="D27" i="1"/>
  <c r="D51" i="1"/>
  <c r="D55" i="1"/>
  <c r="D59" i="1"/>
  <c r="D21" i="1"/>
  <c r="D25" i="1"/>
  <c r="D29" i="1"/>
  <c r="D53" i="1"/>
  <c r="D57" i="1"/>
  <c r="D68" i="1"/>
  <c r="G12" i="1"/>
  <c r="D15" i="1"/>
  <c r="D19" i="1"/>
  <c r="E20" i="1"/>
  <c r="D22" i="1"/>
  <c r="D26" i="1"/>
  <c r="G30" i="1"/>
  <c r="D33" i="1"/>
  <c r="D37" i="1"/>
  <c r="D43" i="1"/>
  <c r="D47" i="1"/>
  <c r="D54" i="1"/>
  <c r="D58" i="1"/>
  <c r="D61" i="1"/>
  <c r="D67" i="1"/>
  <c r="D71" i="1"/>
  <c r="E72" i="1"/>
  <c r="D73" i="1"/>
  <c r="D79" i="1"/>
  <c r="D13" i="1"/>
  <c r="D17" i="1"/>
  <c r="D24" i="1"/>
  <c r="D28" i="1"/>
  <c r="D31" i="1"/>
  <c r="D35" i="1"/>
  <c r="D39" i="1"/>
  <c r="E40" i="1"/>
  <c r="D41" i="1"/>
  <c r="D45" i="1"/>
  <c r="D49" i="1"/>
  <c r="E50" i="1"/>
  <c r="F50" i="1"/>
  <c r="F84" i="1" s="1"/>
  <c r="D52" i="1"/>
  <c r="D56" i="1"/>
  <c r="D63" i="1"/>
  <c r="D65" i="1"/>
  <c r="D69" i="1"/>
  <c r="D75" i="1"/>
  <c r="D76" i="1"/>
  <c r="H84" i="1" l="1"/>
  <c r="G84" i="1"/>
  <c r="D64" i="1"/>
  <c r="D40" i="1"/>
  <c r="D30" i="1"/>
  <c r="E84" i="1"/>
  <c r="D72" i="1"/>
  <c r="D60" i="1"/>
  <c r="D20" i="1"/>
  <c r="D12" i="1"/>
  <c r="D50" i="1"/>
  <c r="D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SEFIPLAN</author>
  </authors>
  <commentList>
    <comment ref="A7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SEFIPLAN:</t>
        </r>
        <r>
          <rPr>
            <sz val="9"/>
            <color indexed="81"/>
            <rFont val="Tahoma"/>
            <family val="2"/>
          </rPr>
          <t xml:space="preserve">
Datos de Pstura fiscal</t>
        </r>
      </text>
    </comment>
  </commentList>
</comments>
</file>

<file path=xl/sharedStrings.xml><?xml version="1.0" encoding="utf-8"?>
<sst xmlns="http://schemas.openxmlformats.org/spreadsheetml/2006/main" count="86" uniqueCount="86">
  <si>
    <t>ESTADO ANALÍTICO DEL PRESUPUESTO DE EGRESOS</t>
  </si>
  <si>
    <t>Clasificación por Objeto de Gasto</t>
  </si>
  <si>
    <t>(Pesos)</t>
  </si>
  <si>
    <t>Capítulo/Concepto</t>
  </si>
  <si>
    <t>Aprobado</t>
  </si>
  <si>
    <t>Ampliaciones /Reducciones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</si>
  <si>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</si>
  <si>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</si>
  <si>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</si>
  <si>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</si>
  <si>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</si>
  <si>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</si>
  <si>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</si>
  <si>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</si>
  <si>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</si>
  <si>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</si>
  <si>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</si>
  <si>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</si>
  <si>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</si>
  <si>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</si>
  <si>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</si>
  <si>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</si>
  <si>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</si>
  <si>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</si>
  <si>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</si>
  <si>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</si>
  <si>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</si>
  <si>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</si>
  <si>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</si>
  <si>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</si>
  <si>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</si>
  <si>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</si>
  <si>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</si>
  <si>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</si>
  <si>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</si>
  <si>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</si>
  <si>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</si>
  <si>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</si>
  <si>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</si>
  <si>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</si>
  <si>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</si>
  <si>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</si>
  <si>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</si>
  <si>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</si>
  <si>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</si>
  <si>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</si>
  <si>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</si>
  <si>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</si>
  <si>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</si>
  <si>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</si>
  <si>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</si>
  <si>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</si>
  <si>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</si>
  <si>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</si>
  <si>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</si>
  <si>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</si>
  <si>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</si>
  <si>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</si>
  <si>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</si>
  <si>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</si>
  <si>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</si>
  <si>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</si>
  <si>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</si>
  <si>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</si>
  <si>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</si>
  <si>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</si>
  <si>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</si>
  <si>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</si>
  <si>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</si>
  <si>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</si>
  <si>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</si>
  <si>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</si>
  <si>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</si>
  <si>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</si>
  <si>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</si>
  <si>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</si>
  <si>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</si>
  <si>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</si>
  <si>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</si>
  <si>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</si>
  <si>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</si>
  <si>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</si>
  <si>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</t>
  </si>
  <si>
    <t>Las cifras pueden presentar diferencias por redondeos.</t>
  </si>
  <si>
    <t>Del 1 de enero al 31 de marzo de 2018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</si>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</sst>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F0"/>
      <name val="Arial Narrow"/>
      <family val="2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4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5" fontId="15" fillId="0" borderId="0"/>
    <xf numFmtId="0" fontId="25" fillId="6" borderId="0" applyNumberFormat="0" applyBorder="0" applyAlignment="0" applyProtection="0"/>
    <xf numFmtId="0" fontId="26" fillId="7" borderId="17" applyNumberFormat="0" applyAlignment="0" applyProtection="0"/>
    <xf numFmtId="0" fontId="27" fillId="8" borderId="18" applyNumberFormat="0" applyAlignment="0" applyProtection="0"/>
    <xf numFmtId="0" fontId="28" fillId="0" borderId="19" applyNumberFormat="0" applyFill="0" applyAlignment="0" applyProtection="0"/>
    <xf numFmtId="43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8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6" borderId="0" applyNumberFormat="0" applyBorder="0" applyAlignment="0" applyProtection="0"/>
    <xf numFmtId="0" fontId="32" fillId="16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3" fillId="20" borderId="17" applyNumberFormat="0" applyAlignment="0" applyProtection="0"/>
    <xf numFmtId="166" fontId="15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2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5" fillId="0" borderId="0" applyFont="0" applyFill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7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9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15" fillId="15" borderId="20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15" fillId="0" borderId="0" applyFont="0" applyFill="0" applyProtection="0"/>
    <xf numFmtId="0" fontId="40" fillId="7" borderId="21" applyNumberFormat="0" applyAlignment="0" applyProtection="0"/>
    <xf numFmtId="0" fontId="41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43" fillId="0" borderId="23" applyNumberFormat="0" applyFill="0" applyAlignment="0" applyProtection="0"/>
    <xf numFmtId="0" fontId="29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30" fillId="0" borderId="25" applyNumberFormat="0" applyFill="0" applyAlignment="0" applyProtection="0"/>
  </cellStyleXfs>
  <cellXfs count="5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top"/>
    </xf>
    <xf numFmtId="0" fontId="9" fillId="4" borderId="10" xfId="2" applyNumberFormat="1" applyFont="1" applyFill="1" applyBorder="1" applyAlignment="1" applyProtection="1">
      <alignment horizontal="left" vertical="top" indent="1"/>
    </xf>
    <xf numFmtId="3" fontId="9" fillId="4" borderId="11" xfId="1" applyNumberFormat="1" applyFont="1" applyFill="1" applyBorder="1"/>
    <xf numFmtId="3" fontId="9" fillId="4" borderId="12" xfId="1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0" xfId="2" applyNumberFormat="1" applyFont="1" applyFill="1" applyBorder="1" applyAlignment="1" applyProtection="1">
      <alignment horizontal="center" vertical="top"/>
    </xf>
    <xf numFmtId="0" fontId="13" fillId="0" borderId="10" xfId="2" applyNumberFormat="1" applyFont="1" applyFill="1" applyBorder="1" applyAlignment="1" applyProtection="1">
      <alignment horizontal="left" vertical="top" wrapText="1" indent="2"/>
    </xf>
    <xf numFmtId="3" fontId="5" fillId="0" borderId="11" xfId="1" applyNumberFormat="1" applyFont="1" applyBorder="1" applyAlignment="1"/>
    <xf numFmtId="3" fontId="5" fillId="0" borderId="12" xfId="1" applyNumberFormat="1" applyFont="1" applyBorder="1" applyAlignment="1"/>
    <xf numFmtId="0" fontId="14" fillId="0" borderId="0" xfId="0" applyFont="1"/>
    <xf numFmtId="0" fontId="15" fillId="0" borderId="0" xfId="0" applyFont="1"/>
    <xf numFmtId="0" fontId="4" fillId="0" borderId="0" xfId="0" applyFont="1"/>
    <xf numFmtId="43" fontId="15" fillId="0" borderId="0" xfId="1" applyFont="1"/>
    <xf numFmtId="0" fontId="13" fillId="0" borderId="0" xfId="0" applyFont="1" applyAlignment="1">
      <alignment horizontal="center"/>
    </xf>
    <xf numFmtId="0" fontId="13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horizontal="center" vertical="top"/>
    </xf>
    <xf numFmtId="0" fontId="17" fillId="0" borderId="0" xfId="2" applyNumberFormat="1" applyFont="1" applyFill="1" applyBorder="1" applyAlignment="1" applyProtection="1">
      <alignment horizontal="center" vertical="top"/>
    </xf>
    <xf numFmtId="164" fontId="6" fillId="5" borderId="13" xfId="0" applyNumberFormat="1" applyFont="1" applyFill="1" applyBorder="1" applyAlignment="1">
      <alignment horizontal="left" wrapText="1" indent="1"/>
    </xf>
    <xf numFmtId="3" fontId="6" fillId="5" borderId="14" xfId="1" applyNumberFormat="1" applyFont="1" applyFill="1" applyBorder="1" applyAlignment="1"/>
    <xf numFmtId="3" fontId="6" fillId="5" borderId="15" xfId="1" applyNumberFormat="1" applyFont="1" applyFill="1" applyBorder="1" applyAlignment="1"/>
    <xf numFmtId="0" fontId="18" fillId="0" borderId="0" xfId="0" applyFont="1"/>
    <xf numFmtId="0" fontId="17" fillId="0" borderId="0" xfId="0" applyFont="1"/>
    <xf numFmtId="0" fontId="13" fillId="0" borderId="0" xfId="0" applyFont="1" applyAlignment="1"/>
    <xf numFmtId="0" fontId="19" fillId="0" borderId="0" xfId="0" applyFont="1"/>
    <xf numFmtId="0" fontId="20" fillId="0" borderId="0" xfId="2" applyNumberFormat="1" applyFont="1" applyFill="1" applyBorder="1" applyAlignment="1" applyProtection="1">
      <alignment horizontal="left" vertical="top" indent="3"/>
    </xf>
    <xf numFmtId="43" fontId="21" fillId="0" borderId="0" xfId="1" applyFont="1"/>
    <xf numFmtId="0" fontId="22" fillId="0" borderId="0" xfId="0" applyFont="1" applyAlignment="1">
      <alignment horizontal="center"/>
    </xf>
    <xf numFmtId="0" fontId="13" fillId="0" borderId="16" xfId="0" applyFont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</cellXfs>
  <cellStyles count="253">
    <cellStyle name="=C:\WINNT\SYSTEM32\COMMAND.COM" xfId="3" xr:uid="{00000000-0005-0000-0000-000000000000}"/>
    <cellStyle name="Buena 2" xfId="4" xr:uid="{00000000-0005-0000-0000-000001000000}"/>
    <cellStyle name="Cálculo 2" xfId="5" xr:uid="{00000000-0005-0000-0000-000002000000}"/>
    <cellStyle name="Celda de comprobación 2" xfId="6" xr:uid="{00000000-0005-0000-0000-000003000000}"/>
    <cellStyle name="Celda vinculada 2" xfId="7" xr:uid="{00000000-0005-0000-0000-000004000000}"/>
    <cellStyle name="Coma 2" xfId="8" xr:uid="{00000000-0005-0000-0000-000005000000}"/>
    <cellStyle name="Encabezado 4 2" xfId="9" xr:uid="{00000000-0005-0000-0000-000006000000}"/>
    <cellStyle name="Énfasis 1" xfId="10" xr:uid="{00000000-0005-0000-0000-000007000000}"/>
    <cellStyle name="Énfasis 2" xfId="11" xr:uid="{00000000-0005-0000-0000-000008000000}"/>
    <cellStyle name="Énfasis 3" xfId="12" xr:uid="{00000000-0005-0000-0000-000009000000}"/>
    <cellStyle name="Énfasis1 - 20%" xfId="13" xr:uid="{00000000-0005-0000-0000-00000A000000}"/>
    <cellStyle name="Énfasis1 - 40%" xfId="14" xr:uid="{00000000-0005-0000-0000-00000B000000}"/>
    <cellStyle name="Énfasis1 - 60%" xfId="15" xr:uid="{00000000-0005-0000-0000-00000C000000}"/>
    <cellStyle name="Énfasis1 2" xfId="16" xr:uid="{00000000-0005-0000-0000-00000D000000}"/>
    <cellStyle name="Énfasis1 3" xfId="17" xr:uid="{00000000-0005-0000-0000-00000E000000}"/>
    <cellStyle name="Énfasis1 4" xfId="18" xr:uid="{00000000-0005-0000-0000-00000F000000}"/>
    <cellStyle name="Énfasis1 5" xfId="19" xr:uid="{00000000-0005-0000-0000-000010000000}"/>
    <cellStyle name="Énfasis1 6" xfId="20" xr:uid="{00000000-0005-0000-0000-000011000000}"/>
    <cellStyle name="Énfasis1 7" xfId="21" xr:uid="{00000000-0005-0000-0000-000012000000}"/>
    <cellStyle name="Énfasis2 - 20%" xfId="22" xr:uid="{00000000-0005-0000-0000-000013000000}"/>
    <cellStyle name="Énfasis2 - 40%" xfId="23" xr:uid="{00000000-0005-0000-0000-000014000000}"/>
    <cellStyle name="Énfasis2 - 60%" xfId="24" xr:uid="{00000000-0005-0000-0000-000015000000}"/>
    <cellStyle name="Énfasis2 2" xfId="25" xr:uid="{00000000-0005-0000-0000-000016000000}"/>
    <cellStyle name="Énfasis2 3" xfId="26" xr:uid="{00000000-0005-0000-0000-000017000000}"/>
    <cellStyle name="Énfasis2 4" xfId="27" xr:uid="{00000000-0005-0000-0000-000018000000}"/>
    <cellStyle name="Énfasis2 5" xfId="28" xr:uid="{00000000-0005-0000-0000-000019000000}"/>
    <cellStyle name="Énfasis2 6" xfId="29" xr:uid="{00000000-0005-0000-0000-00001A000000}"/>
    <cellStyle name="Énfasis2 7" xfId="30" xr:uid="{00000000-0005-0000-0000-00001B000000}"/>
    <cellStyle name="Énfasis3 - 20%" xfId="31" xr:uid="{00000000-0005-0000-0000-00001C000000}"/>
    <cellStyle name="Énfasis3 - 40%" xfId="32" xr:uid="{00000000-0005-0000-0000-00001D000000}"/>
    <cellStyle name="Énfasis3 - 60%" xfId="33" xr:uid="{00000000-0005-0000-0000-00001E000000}"/>
    <cellStyle name="Énfasis3 2" xfId="34" xr:uid="{00000000-0005-0000-0000-00001F000000}"/>
    <cellStyle name="Énfasis3 3" xfId="35" xr:uid="{00000000-0005-0000-0000-000020000000}"/>
    <cellStyle name="Énfasis3 4" xfId="36" xr:uid="{00000000-0005-0000-0000-000021000000}"/>
    <cellStyle name="Énfasis3 5" xfId="37" xr:uid="{00000000-0005-0000-0000-000022000000}"/>
    <cellStyle name="Énfasis3 6" xfId="38" xr:uid="{00000000-0005-0000-0000-000023000000}"/>
    <cellStyle name="Énfasis3 7" xfId="39" xr:uid="{00000000-0005-0000-0000-000024000000}"/>
    <cellStyle name="Énfasis4 - 20%" xfId="40" xr:uid="{00000000-0005-0000-0000-000025000000}"/>
    <cellStyle name="Énfasis4 - 40%" xfId="41" xr:uid="{00000000-0005-0000-0000-000026000000}"/>
    <cellStyle name="Énfasis4 - 60%" xfId="42" xr:uid="{00000000-0005-0000-0000-000027000000}"/>
    <cellStyle name="Énfasis4 2" xfId="43" xr:uid="{00000000-0005-0000-0000-000028000000}"/>
    <cellStyle name="Énfasis4 3" xfId="44" xr:uid="{00000000-0005-0000-0000-000029000000}"/>
    <cellStyle name="Énfasis4 4" xfId="45" xr:uid="{00000000-0005-0000-0000-00002A000000}"/>
    <cellStyle name="Énfasis4 5" xfId="46" xr:uid="{00000000-0005-0000-0000-00002B000000}"/>
    <cellStyle name="Énfasis4 6" xfId="47" xr:uid="{00000000-0005-0000-0000-00002C000000}"/>
    <cellStyle name="Énfasis4 7" xfId="48" xr:uid="{00000000-0005-0000-0000-00002D000000}"/>
    <cellStyle name="Énfasis5 - 20%" xfId="49" xr:uid="{00000000-0005-0000-0000-00002E000000}"/>
    <cellStyle name="Énfasis5 - 40%" xfId="50" xr:uid="{00000000-0005-0000-0000-00002F000000}"/>
    <cellStyle name="Énfasis5 - 60%" xfId="51" xr:uid="{00000000-0005-0000-0000-000030000000}"/>
    <cellStyle name="Énfasis5 2" xfId="52" xr:uid="{00000000-0005-0000-0000-000031000000}"/>
    <cellStyle name="Énfasis5 3" xfId="53" xr:uid="{00000000-0005-0000-0000-000032000000}"/>
    <cellStyle name="Énfasis5 4" xfId="54" xr:uid="{00000000-0005-0000-0000-000033000000}"/>
    <cellStyle name="Énfasis5 5" xfId="55" xr:uid="{00000000-0005-0000-0000-000034000000}"/>
    <cellStyle name="Énfasis5 6" xfId="56" xr:uid="{00000000-0005-0000-0000-000035000000}"/>
    <cellStyle name="Énfasis5 7" xfId="57" xr:uid="{00000000-0005-0000-0000-000036000000}"/>
    <cellStyle name="Énfasis6 - 20%" xfId="58" xr:uid="{00000000-0005-0000-0000-000037000000}"/>
    <cellStyle name="Énfasis6 - 40%" xfId="59" xr:uid="{00000000-0005-0000-0000-000038000000}"/>
    <cellStyle name="Énfasis6 - 60%" xfId="60" xr:uid="{00000000-0005-0000-0000-000039000000}"/>
    <cellStyle name="Énfasis6 2" xfId="61" xr:uid="{00000000-0005-0000-0000-00003A000000}"/>
    <cellStyle name="Énfasis6 3" xfId="62" xr:uid="{00000000-0005-0000-0000-00003B000000}"/>
    <cellStyle name="Énfasis6 4" xfId="63" xr:uid="{00000000-0005-0000-0000-00003C000000}"/>
    <cellStyle name="Énfasis6 5" xfId="64" xr:uid="{00000000-0005-0000-0000-00003D000000}"/>
    <cellStyle name="Énfasis6 6" xfId="65" xr:uid="{00000000-0005-0000-0000-00003E000000}"/>
    <cellStyle name="Énfasis6 7" xfId="66" xr:uid="{00000000-0005-0000-0000-00003F000000}"/>
    <cellStyle name="Entrada 2" xfId="67" xr:uid="{00000000-0005-0000-0000-000040000000}"/>
    <cellStyle name="Euro" xfId="68" xr:uid="{00000000-0005-0000-0000-000041000000}"/>
    <cellStyle name="Hipervínculo 2" xfId="69" xr:uid="{00000000-0005-0000-0000-000042000000}"/>
    <cellStyle name="Incorrecto 2" xfId="70" xr:uid="{00000000-0005-0000-0000-000043000000}"/>
    <cellStyle name="Millares" xfId="1" builtinId="3"/>
    <cellStyle name="Millares 10" xfId="71" xr:uid="{00000000-0005-0000-0000-000045000000}"/>
    <cellStyle name="Millares 10 2" xfId="72" xr:uid="{00000000-0005-0000-0000-000046000000}"/>
    <cellStyle name="Millares 10 3" xfId="73" xr:uid="{00000000-0005-0000-0000-000047000000}"/>
    <cellStyle name="Millares 11" xfId="74" xr:uid="{00000000-0005-0000-0000-000048000000}"/>
    <cellStyle name="Millares 11 2" xfId="75" xr:uid="{00000000-0005-0000-0000-000049000000}"/>
    <cellStyle name="Millares 12" xfId="76" xr:uid="{00000000-0005-0000-0000-00004A000000}"/>
    <cellStyle name="Millares 12 2" xfId="77" xr:uid="{00000000-0005-0000-0000-00004B000000}"/>
    <cellStyle name="Millares 13" xfId="78" xr:uid="{00000000-0005-0000-0000-00004C000000}"/>
    <cellStyle name="Millares 14" xfId="79" xr:uid="{00000000-0005-0000-0000-00004D000000}"/>
    <cellStyle name="Millares 15" xfId="80" xr:uid="{00000000-0005-0000-0000-00004E000000}"/>
    <cellStyle name="Millares 16" xfId="81" xr:uid="{00000000-0005-0000-0000-00004F000000}"/>
    <cellStyle name="Millares 17" xfId="82" xr:uid="{00000000-0005-0000-0000-000050000000}"/>
    <cellStyle name="Millares 18" xfId="83" xr:uid="{00000000-0005-0000-0000-000051000000}"/>
    <cellStyle name="Millares 18 2" xfId="84" xr:uid="{00000000-0005-0000-0000-000052000000}"/>
    <cellStyle name="Millares 18 3" xfId="85" xr:uid="{00000000-0005-0000-0000-000053000000}"/>
    <cellStyle name="Millares 19" xfId="86" xr:uid="{00000000-0005-0000-0000-000054000000}"/>
    <cellStyle name="Millares 2" xfId="87" xr:uid="{00000000-0005-0000-0000-000055000000}"/>
    <cellStyle name="Millares 2 2" xfId="88" xr:uid="{00000000-0005-0000-0000-000056000000}"/>
    <cellStyle name="Millares 2 2 2" xfId="89" xr:uid="{00000000-0005-0000-0000-000057000000}"/>
    <cellStyle name="Millares 2 3" xfId="90" xr:uid="{00000000-0005-0000-0000-000058000000}"/>
    <cellStyle name="Millares 2 4" xfId="91" xr:uid="{00000000-0005-0000-0000-000059000000}"/>
    <cellStyle name="Millares 2 5" xfId="92" xr:uid="{00000000-0005-0000-0000-00005A000000}"/>
    <cellStyle name="Millares 20" xfId="93" xr:uid="{00000000-0005-0000-0000-00005B000000}"/>
    <cellStyle name="Millares 21" xfId="94" xr:uid="{00000000-0005-0000-0000-00005C000000}"/>
    <cellStyle name="Millares 22" xfId="95" xr:uid="{00000000-0005-0000-0000-00005D000000}"/>
    <cellStyle name="Millares 23" xfId="96" xr:uid="{00000000-0005-0000-0000-00005E000000}"/>
    <cellStyle name="Millares 24" xfId="97" xr:uid="{00000000-0005-0000-0000-00005F000000}"/>
    <cellStyle name="Millares 25" xfId="98" xr:uid="{00000000-0005-0000-0000-000060000000}"/>
    <cellStyle name="Millares 26" xfId="99" xr:uid="{00000000-0005-0000-0000-000061000000}"/>
    <cellStyle name="Millares 27" xfId="100" xr:uid="{00000000-0005-0000-0000-000062000000}"/>
    <cellStyle name="Millares 28" xfId="101" xr:uid="{00000000-0005-0000-0000-000063000000}"/>
    <cellStyle name="Millares 29" xfId="102" xr:uid="{00000000-0005-0000-0000-000064000000}"/>
    <cellStyle name="Millares 3" xfId="103" xr:uid="{00000000-0005-0000-0000-000065000000}"/>
    <cellStyle name="Millares 3 2" xfId="104" xr:uid="{00000000-0005-0000-0000-000066000000}"/>
    <cellStyle name="Millares 3 2 2" xfId="105" xr:uid="{00000000-0005-0000-0000-000067000000}"/>
    <cellStyle name="Millares 3 3" xfId="106" xr:uid="{00000000-0005-0000-0000-000068000000}"/>
    <cellStyle name="Millares 3 4" xfId="107" xr:uid="{00000000-0005-0000-0000-000069000000}"/>
    <cellStyle name="Millares 30" xfId="108" xr:uid="{00000000-0005-0000-0000-00006A000000}"/>
    <cellStyle name="Millares 31" xfId="109" xr:uid="{00000000-0005-0000-0000-00006B000000}"/>
    <cellStyle name="Millares 32" xfId="110" xr:uid="{00000000-0005-0000-0000-00006C000000}"/>
    <cellStyle name="Millares 33" xfId="111" xr:uid="{00000000-0005-0000-0000-00006D000000}"/>
    <cellStyle name="Millares 34" xfId="112" xr:uid="{00000000-0005-0000-0000-00006E000000}"/>
    <cellStyle name="Millares 35" xfId="113" xr:uid="{00000000-0005-0000-0000-00006F000000}"/>
    <cellStyle name="Millares 36" xfId="114" xr:uid="{00000000-0005-0000-0000-000070000000}"/>
    <cellStyle name="Millares 37" xfId="115" xr:uid="{00000000-0005-0000-0000-000071000000}"/>
    <cellStyle name="Millares 38" xfId="116" xr:uid="{00000000-0005-0000-0000-000072000000}"/>
    <cellStyle name="Millares 39" xfId="117" xr:uid="{00000000-0005-0000-0000-000073000000}"/>
    <cellStyle name="Millares 39 2" xfId="118" xr:uid="{00000000-0005-0000-0000-000074000000}"/>
    <cellStyle name="Millares 4" xfId="119" xr:uid="{00000000-0005-0000-0000-000075000000}"/>
    <cellStyle name="Millares 4 2" xfId="120" xr:uid="{00000000-0005-0000-0000-000076000000}"/>
    <cellStyle name="Millares 4 3" xfId="121" xr:uid="{00000000-0005-0000-0000-000077000000}"/>
    <cellStyle name="Millares 40" xfId="122" xr:uid="{00000000-0005-0000-0000-000078000000}"/>
    <cellStyle name="Millares 41" xfId="123" xr:uid="{00000000-0005-0000-0000-000079000000}"/>
    <cellStyle name="Millares 42" xfId="124" xr:uid="{00000000-0005-0000-0000-00007A000000}"/>
    <cellStyle name="Millares 43" xfId="125" xr:uid="{00000000-0005-0000-0000-00007B000000}"/>
    <cellStyle name="Millares 44" xfId="126" xr:uid="{00000000-0005-0000-0000-00007C000000}"/>
    <cellStyle name="Millares 45" xfId="127" xr:uid="{00000000-0005-0000-0000-00007D000000}"/>
    <cellStyle name="Millares 46" xfId="128" xr:uid="{00000000-0005-0000-0000-00007E000000}"/>
    <cellStyle name="Millares 48" xfId="129" xr:uid="{00000000-0005-0000-0000-00007F000000}"/>
    <cellStyle name="Millares 5" xfId="130" xr:uid="{00000000-0005-0000-0000-000080000000}"/>
    <cellStyle name="Millares 5 2" xfId="131" xr:uid="{00000000-0005-0000-0000-000081000000}"/>
    <cellStyle name="Millares 6" xfId="132" xr:uid="{00000000-0005-0000-0000-000082000000}"/>
    <cellStyle name="Millares 6 2" xfId="133" xr:uid="{00000000-0005-0000-0000-000083000000}"/>
    <cellStyle name="Millares 7" xfId="134" xr:uid="{00000000-0005-0000-0000-000084000000}"/>
    <cellStyle name="Millares 7 2" xfId="135" xr:uid="{00000000-0005-0000-0000-000085000000}"/>
    <cellStyle name="Millares 8" xfId="136" xr:uid="{00000000-0005-0000-0000-000086000000}"/>
    <cellStyle name="Millares 8 2" xfId="137" xr:uid="{00000000-0005-0000-0000-000087000000}"/>
    <cellStyle name="Millares 9" xfId="138" xr:uid="{00000000-0005-0000-0000-000088000000}"/>
    <cellStyle name="Millares 9 2" xfId="139" xr:uid="{00000000-0005-0000-0000-000089000000}"/>
    <cellStyle name="Moneda 2" xfId="140" xr:uid="{00000000-0005-0000-0000-00008A000000}"/>
    <cellStyle name="Neutral 2" xfId="141" xr:uid="{00000000-0005-0000-0000-00008B000000}"/>
    <cellStyle name="Normal" xfId="0" builtinId="0"/>
    <cellStyle name="Normal 10" xfId="142" xr:uid="{00000000-0005-0000-0000-00008D000000}"/>
    <cellStyle name="Normal 10 2" xfId="143" xr:uid="{00000000-0005-0000-0000-00008E000000}"/>
    <cellStyle name="Normal 11" xfId="144" xr:uid="{00000000-0005-0000-0000-00008F000000}"/>
    <cellStyle name="Normal 11 2" xfId="145" xr:uid="{00000000-0005-0000-0000-000090000000}"/>
    <cellStyle name="Normal 11 3" xfId="146" xr:uid="{00000000-0005-0000-0000-000091000000}"/>
    <cellStyle name="Normal 12" xfId="147" xr:uid="{00000000-0005-0000-0000-000092000000}"/>
    <cellStyle name="Normal 12 2" xfId="148" xr:uid="{00000000-0005-0000-0000-000093000000}"/>
    <cellStyle name="Normal 13" xfId="149" xr:uid="{00000000-0005-0000-0000-000094000000}"/>
    <cellStyle name="Normal 13 2" xfId="150" xr:uid="{00000000-0005-0000-0000-000095000000}"/>
    <cellStyle name="Normal 14" xfId="151" xr:uid="{00000000-0005-0000-0000-000096000000}"/>
    <cellStyle name="Normal 15" xfId="152" xr:uid="{00000000-0005-0000-0000-000097000000}"/>
    <cellStyle name="Normal 16" xfId="153" xr:uid="{00000000-0005-0000-0000-000098000000}"/>
    <cellStyle name="Normal 17" xfId="154" xr:uid="{00000000-0005-0000-0000-000099000000}"/>
    <cellStyle name="Normal 18" xfId="155" xr:uid="{00000000-0005-0000-0000-00009A000000}"/>
    <cellStyle name="Normal 19" xfId="156" xr:uid="{00000000-0005-0000-0000-00009B000000}"/>
    <cellStyle name="Normal 2" xfId="157" xr:uid="{00000000-0005-0000-0000-00009C000000}"/>
    <cellStyle name="Normal 2 2" xfId="158" xr:uid="{00000000-0005-0000-0000-00009D000000}"/>
    <cellStyle name="Normal 2 2 2" xfId="159" xr:uid="{00000000-0005-0000-0000-00009E000000}"/>
    <cellStyle name="Normal 2 2 2 2" xfId="160" xr:uid="{00000000-0005-0000-0000-00009F000000}"/>
    <cellStyle name="Normal 2 3" xfId="161" xr:uid="{00000000-0005-0000-0000-0000A0000000}"/>
    <cellStyle name="Normal 2 3 2" xfId="162" xr:uid="{00000000-0005-0000-0000-0000A1000000}"/>
    <cellStyle name="Normal 2 4" xfId="163" xr:uid="{00000000-0005-0000-0000-0000A2000000}"/>
    <cellStyle name="Normal 2 4 2" xfId="164" xr:uid="{00000000-0005-0000-0000-0000A3000000}"/>
    <cellStyle name="Normal 2 5" xfId="165" xr:uid="{00000000-0005-0000-0000-0000A4000000}"/>
    <cellStyle name="Normal 2 6" xfId="166" xr:uid="{00000000-0005-0000-0000-0000A5000000}"/>
    <cellStyle name="Normal 2 7" xfId="167" xr:uid="{00000000-0005-0000-0000-0000A6000000}"/>
    <cellStyle name="Normal 2 8" xfId="168" xr:uid="{00000000-0005-0000-0000-0000A7000000}"/>
    <cellStyle name="Normal 2 9" xfId="169" xr:uid="{00000000-0005-0000-0000-0000A8000000}"/>
    <cellStyle name="Normal 2_TIPO DE CAMBIO ESPOT" xfId="170" xr:uid="{00000000-0005-0000-0000-0000A9000000}"/>
    <cellStyle name="Normal 20" xfId="171" xr:uid="{00000000-0005-0000-0000-0000AA000000}"/>
    <cellStyle name="Normal 21" xfId="172" xr:uid="{00000000-0005-0000-0000-0000AB000000}"/>
    <cellStyle name="Normal 22" xfId="173" xr:uid="{00000000-0005-0000-0000-0000AC000000}"/>
    <cellStyle name="Normal 23" xfId="174" xr:uid="{00000000-0005-0000-0000-0000AD000000}"/>
    <cellStyle name="Normal 24" xfId="175" xr:uid="{00000000-0005-0000-0000-0000AE000000}"/>
    <cellStyle name="Normal 25" xfId="176" xr:uid="{00000000-0005-0000-0000-0000AF000000}"/>
    <cellStyle name="Normal 25 2" xfId="177" xr:uid="{00000000-0005-0000-0000-0000B0000000}"/>
    <cellStyle name="Normal 25 3" xfId="178" xr:uid="{00000000-0005-0000-0000-0000B1000000}"/>
    <cellStyle name="Normal 26" xfId="179" xr:uid="{00000000-0005-0000-0000-0000B2000000}"/>
    <cellStyle name="Normal 27" xfId="180" xr:uid="{00000000-0005-0000-0000-0000B3000000}"/>
    <cellStyle name="Normal 28" xfId="181" xr:uid="{00000000-0005-0000-0000-0000B4000000}"/>
    <cellStyle name="Normal 29" xfId="182" xr:uid="{00000000-0005-0000-0000-0000B5000000}"/>
    <cellStyle name="Normal 3" xfId="183" xr:uid="{00000000-0005-0000-0000-0000B6000000}"/>
    <cellStyle name="Normal 3 2" xfId="184" xr:uid="{00000000-0005-0000-0000-0000B7000000}"/>
    <cellStyle name="Normal 3 2 2" xfId="185" xr:uid="{00000000-0005-0000-0000-0000B8000000}"/>
    <cellStyle name="Normal 3 3" xfId="186" xr:uid="{00000000-0005-0000-0000-0000B9000000}"/>
    <cellStyle name="Normal 3 3 2" xfId="187" xr:uid="{00000000-0005-0000-0000-0000BA000000}"/>
    <cellStyle name="Normal 3 4" xfId="188" xr:uid="{00000000-0005-0000-0000-0000BB000000}"/>
    <cellStyle name="Normal 30" xfId="189" xr:uid="{00000000-0005-0000-0000-0000BC000000}"/>
    <cellStyle name="Normal 31" xfId="190" xr:uid="{00000000-0005-0000-0000-0000BD000000}"/>
    <cellStyle name="Normal 31 2" xfId="191" xr:uid="{00000000-0005-0000-0000-0000BE000000}"/>
    <cellStyle name="Normal 31 3" xfId="192" xr:uid="{00000000-0005-0000-0000-0000BF000000}"/>
    <cellStyle name="Normal 32" xfId="193" xr:uid="{00000000-0005-0000-0000-0000C0000000}"/>
    <cellStyle name="Normal 33" xfId="194" xr:uid="{00000000-0005-0000-0000-0000C1000000}"/>
    <cellStyle name="Normal 34" xfId="195" xr:uid="{00000000-0005-0000-0000-0000C2000000}"/>
    <cellStyle name="Normal 35" xfId="196" xr:uid="{00000000-0005-0000-0000-0000C3000000}"/>
    <cellStyle name="Normal 36" xfId="197" xr:uid="{00000000-0005-0000-0000-0000C4000000}"/>
    <cellStyle name="Normal 37" xfId="198" xr:uid="{00000000-0005-0000-0000-0000C5000000}"/>
    <cellStyle name="Normal 38" xfId="199" xr:uid="{00000000-0005-0000-0000-0000C6000000}"/>
    <cellStyle name="Normal 39" xfId="200" xr:uid="{00000000-0005-0000-0000-0000C7000000}"/>
    <cellStyle name="Normal 4" xfId="201" xr:uid="{00000000-0005-0000-0000-0000C8000000}"/>
    <cellStyle name="Normal 4 2" xfId="202" xr:uid="{00000000-0005-0000-0000-0000C9000000}"/>
    <cellStyle name="Normal 4 3" xfId="203" xr:uid="{00000000-0005-0000-0000-0000CA000000}"/>
    <cellStyle name="Normal 40" xfId="204" xr:uid="{00000000-0005-0000-0000-0000CB000000}"/>
    <cellStyle name="Normal 41" xfId="205" xr:uid="{00000000-0005-0000-0000-0000CC000000}"/>
    <cellStyle name="Normal 42" xfId="206" xr:uid="{00000000-0005-0000-0000-0000CD000000}"/>
    <cellStyle name="Normal 43" xfId="207" xr:uid="{00000000-0005-0000-0000-0000CE000000}"/>
    <cellStyle name="Normal 44" xfId="208" xr:uid="{00000000-0005-0000-0000-0000CF000000}"/>
    <cellStyle name="Normal 45" xfId="209" xr:uid="{00000000-0005-0000-0000-0000D0000000}"/>
    <cellStyle name="Normal 45 2" xfId="210" xr:uid="{00000000-0005-0000-0000-0000D1000000}"/>
    <cellStyle name="Normal 46" xfId="211" xr:uid="{00000000-0005-0000-0000-0000D2000000}"/>
    <cellStyle name="Normal 46 2" xfId="212" xr:uid="{00000000-0005-0000-0000-0000D3000000}"/>
    <cellStyle name="Normal 47" xfId="213" xr:uid="{00000000-0005-0000-0000-0000D4000000}"/>
    <cellStyle name="Normal 48" xfId="214" xr:uid="{00000000-0005-0000-0000-0000D5000000}"/>
    <cellStyle name="Normal 49" xfId="215" xr:uid="{00000000-0005-0000-0000-0000D6000000}"/>
    <cellStyle name="Normal 5" xfId="216" xr:uid="{00000000-0005-0000-0000-0000D7000000}"/>
    <cellStyle name="Normal 5 2" xfId="217" xr:uid="{00000000-0005-0000-0000-0000D8000000}"/>
    <cellStyle name="Normal 5 3" xfId="218" xr:uid="{00000000-0005-0000-0000-0000D9000000}"/>
    <cellStyle name="Normal 50" xfId="219" xr:uid="{00000000-0005-0000-0000-0000DA000000}"/>
    <cellStyle name="Normal 51" xfId="220" xr:uid="{00000000-0005-0000-0000-0000DB000000}"/>
    <cellStyle name="Normal 52" xfId="221" xr:uid="{00000000-0005-0000-0000-0000DC000000}"/>
    <cellStyle name="Normal 53" xfId="222" xr:uid="{00000000-0005-0000-0000-0000DD000000}"/>
    <cellStyle name="Normal 54" xfId="223" xr:uid="{00000000-0005-0000-0000-0000DE000000}"/>
    <cellStyle name="Normal 55" xfId="224" xr:uid="{00000000-0005-0000-0000-0000DF000000}"/>
    <cellStyle name="Normal 56" xfId="225" xr:uid="{00000000-0005-0000-0000-0000E0000000}"/>
    <cellStyle name="Normal 57" xfId="226" xr:uid="{00000000-0005-0000-0000-0000E1000000}"/>
    <cellStyle name="Normal 6" xfId="227" xr:uid="{00000000-0005-0000-0000-0000E2000000}"/>
    <cellStyle name="Normal 6 2" xfId="2" xr:uid="{00000000-0005-0000-0000-0000E3000000}"/>
    <cellStyle name="Normal 7" xfId="228" xr:uid="{00000000-0005-0000-0000-0000E4000000}"/>
    <cellStyle name="Normal 7 2" xfId="229" xr:uid="{00000000-0005-0000-0000-0000E5000000}"/>
    <cellStyle name="Normal 7 3" xfId="230" xr:uid="{00000000-0005-0000-0000-0000E6000000}"/>
    <cellStyle name="Normal 8" xfId="231" xr:uid="{00000000-0005-0000-0000-0000E7000000}"/>
    <cellStyle name="Normal 8 2" xfId="232" xr:uid="{00000000-0005-0000-0000-0000E8000000}"/>
    <cellStyle name="Normal 8 3" xfId="233" xr:uid="{00000000-0005-0000-0000-0000E9000000}"/>
    <cellStyle name="Normal 8 4" xfId="234" xr:uid="{00000000-0005-0000-0000-0000EA000000}"/>
    <cellStyle name="Normal 9" xfId="235" xr:uid="{00000000-0005-0000-0000-0000EB000000}"/>
    <cellStyle name="Normal 9 2" xfId="236" xr:uid="{00000000-0005-0000-0000-0000EC000000}"/>
    <cellStyle name="Notas 2" xfId="237" xr:uid="{00000000-0005-0000-0000-0000ED000000}"/>
    <cellStyle name="Porcentaje 2" xfId="238" xr:uid="{00000000-0005-0000-0000-0000EE000000}"/>
    <cellStyle name="Porcentual 2" xfId="239" xr:uid="{00000000-0005-0000-0000-0000EF000000}"/>
    <cellStyle name="Porcentual 2 2" xfId="240" xr:uid="{00000000-0005-0000-0000-0000F0000000}"/>
    <cellStyle name="Porcentual 2 3" xfId="241" xr:uid="{00000000-0005-0000-0000-0000F1000000}"/>
    <cellStyle name="Porcentual 3" xfId="242" xr:uid="{00000000-0005-0000-0000-0000F2000000}"/>
    <cellStyle name="Porcentual 3 2" xfId="243" xr:uid="{00000000-0005-0000-0000-0000F3000000}"/>
    <cellStyle name="Porcentual 4" xfId="244" xr:uid="{00000000-0005-0000-0000-0000F4000000}"/>
    <cellStyle name="Porcentual 5" xfId="245" xr:uid="{00000000-0005-0000-0000-0000F5000000}"/>
    <cellStyle name="Salida 2" xfId="246" xr:uid="{00000000-0005-0000-0000-0000F6000000}"/>
    <cellStyle name="Texto de advertencia 2" xfId="247" xr:uid="{00000000-0005-0000-0000-0000F7000000}"/>
    <cellStyle name="Título 1 2" xfId="248" xr:uid="{00000000-0005-0000-0000-0000F8000000}"/>
    <cellStyle name="Título 2 2" xfId="249" xr:uid="{00000000-0005-0000-0000-0000F9000000}"/>
    <cellStyle name="Título 3 2" xfId="250" xr:uid="{00000000-0005-0000-0000-0000FA000000}"/>
    <cellStyle name="Título de hoja" xfId="251" xr:uid="{00000000-0005-0000-0000-0000FB000000}"/>
    <cellStyle name="Total 2" xfId="252" xr:uid="{00000000-0005-0000-0000-0000F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676275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D0B4176-1F53-4997-8112-43FE7DA4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8100"/>
          <a:ext cx="885825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642C2EC-4D82-41C9-820F-FB9A343838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88"/>
  <sheetViews>
    <sheetView showGridLines="0" tabSelected="1" zoomScale="120" zoomScaleNormal="120" workbookViewId="0">
      <selection activeCell="B7" sqref="B7:H7"/>
    </sheetView>
  </sheetViews>
  <sheetFormatPr baseColWidth="10" defaultRowHeight="15" x14ac:dyDescent="0.25"/>
  <cols>
    <col min="1" max="1" width="5.25" style="4" customWidth="1"/>
    <col min="2" max="2" width="47.625" style="38" bestFit="1" customWidth="1"/>
    <col min="3" max="3" width="10.375" style="37" bestFit="1" customWidth="1"/>
    <col min="4" max="4" width="10.25" style="37" bestFit="1" customWidth="1"/>
    <col min="5" max="8" width="10.375" style="37" bestFit="1" customWidth="1"/>
    <col min="9" max="9" width="11" style="5"/>
    <col min="10" max="10" width="12.125" style="5" bestFit="1" customWidth="1"/>
    <col min="11" max="11" width="11" style="5"/>
  </cols>
  <sheetData>
    <row r="1" spans="1:11" ht="14.25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4.25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4.25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4.25" x14ac:dyDescent="0.2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ht="14.2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 ht="14.25" x14ac:dyDescent="0.2">
      <c r="B6" s="40" t="s">
        <v>85</v>
      </c>
      <c r="C6" s="41"/>
      <c r="D6" s="41"/>
      <c r="E6" s="41"/>
      <c r="F6" s="41"/>
      <c r="G6" s="41"/>
      <c r="H6" s="42"/>
    </row>
    <row r="7" spans="1:11" ht="14.25" x14ac:dyDescent="0.2">
      <c r="B7" s="43" t="s">
        <v>0</v>
      </c>
      <c r="C7" s="44"/>
      <c r="D7" s="44"/>
      <c r="E7" s="44"/>
      <c r="F7" s="44"/>
      <c r="G7" s="44"/>
      <c r="H7" s="45"/>
    </row>
    <row r="8" spans="1:11" ht="14.25" x14ac:dyDescent="0.2">
      <c r="B8" s="46" t="s">
        <v>1</v>
      </c>
      <c r="C8" s="47"/>
      <c r="D8" s="47"/>
      <c r="E8" s="47"/>
      <c r="F8" s="47"/>
      <c r="G8" s="47"/>
      <c r="H8" s="48"/>
    </row>
    <row r="9" spans="1:11" ht="14.25" x14ac:dyDescent="0.2">
      <c r="B9" s="46" t="s">
        <v>84</v>
      </c>
      <c r="C9" s="47"/>
      <c r="D9" s="47"/>
      <c r="E9" s="47"/>
      <c r="F9" s="47"/>
      <c r="G9" s="47"/>
      <c r="H9" s="48"/>
    </row>
    <row r="10" spans="1:11" ht="14.25" x14ac:dyDescent="0.2">
      <c r="B10" s="49" t="s">
        <v>2</v>
      </c>
      <c r="C10" s="50"/>
      <c r="D10" s="50"/>
      <c r="E10" s="50"/>
      <c r="F10" s="50"/>
      <c r="G10" s="50"/>
      <c r="H10" s="51"/>
    </row>
    <row r="11" spans="1:11" s="6" customFormat="1" ht="30" customHeight="1" x14ac:dyDescent="0.2">
      <c r="B11" s="7" t="s">
        <v>3</v>
      </c>
      <c r="C11" s="8" t="s">
        <v>4</v>
      </c>
      <c r="D11" s="8" t="s">
        <v>5</v>
      </c>
      <c r="E11" s="8" t="s">
        <v>6</v>
      </c>
      <c r="F11" s="8" t="s">
        <v>7</v>
      </c>
      <c r="G11" s="8" t="s">
        <v>8</v>
      </c>
      <c r="H11" s="9" t="s">
        <v>9</v>
      </c>
    </row>
    <row r="12" spans="1:11" s="15" customFormat="1" x14ac:dyDescent="0.25">
      <c r="A12" s="10"/>
      <c r="B12" s="11" t="s">
        <v>10</v>
      </c>
      <c r="C12" s="12">
        <f t="shared" ref="C12:H12" si="0">SUM(C13:C19)</f>
        <v>450081144</v>
      </c>
      <c r="D12" s="12">
        <f t="shared" si="0"/>
        <v>430182.68999991566</v>
      </c>
      <c r="E12" s="12">
        <f t="shared" si="0"/>
        <v>450511326.69</v>
      </c>
      <c r="F12" s="12">
        <f t="shared" si="0"/>
        <v>384320760.95999956</v>
      </c>
      <c r="G12" s="12">
        <f t="shared" si="0"/>
        <v>377195431.00999951</v>
      </c>
      <c r="H12" s="13">
        <f t="shared" si="0"/>
        <v>66190565.729999967</v>
      </c>
      <c r="I12" s="14"/>
      <c r="J12" s="14"/>
      <c r="K12" s="14"/>
    </row>
    <row r="13" spans="1:11" s="22" customFormat="1" ht="14.25" x14ac:dyDescent="0.2">
      <c r="A13" s="16"/>
      <c r="B13" s="17" t="s">
        <v>11</v>
      </c>
      <c r="C13" s="18">
        <v>147702538</v>
      </c>
      <c r="D13" s="18">
        <f t="shared" ref="D13:D19" si="1">E13-C13</f>
        <v>-354066.78000003099</v>
      </c>
      <c r="E13" s="18">
        <v>147348471.21999997</v>
      </c>
      <c r="F13" s="18">
        <v>128006445.15000018</v>
      </c>
      <c r="G13" s="18">
        <v>128006445.15000018</v>
      </c>
      <c r="H13" s="19">
        <v>19342026.070000026</v>
      </c>
      <c r="I13" s="20"/>
      <c r="J13" s="21"/>
      <c r="K13" s="21"/>
    </row>
    <row r="14" spans="1:11" s="22" customFormat="1" ht="14.25" x14ac:dyDescent="0.2">
      <c r="A14" s="16"/>
      <c r="B14" s="17" t="s">
        <v>12</v>
      </c>
      <c r="C14" s="18">
        <v>22837147</v>
      </c>
      <c r="D14" s="18">
        <f t="shared" si="1"/>
        <v>633032.33000000194</v>
      </c>
      <c r="E14" s="18">
        <v>23470179.330000002</v>
      </c>
      <c r="F14" s="18">
        <v>16900688.640000001</v>
      </c>
      <c r="G14" s="18">
        <v>9775358.6899999995</v>
      </c>
      <c r="H14" s="19">
        <v>6569490.6900000004</v>
      </c>
      <c r="I14" s="20"/>
      <c r="J14" s="21"/>
      <c r="K14" s="21"/>
    </row>
    <row r="15" spans="1:11" s="22" customFormat="1" ht="14.25" x14ac:dyDescent="0.2">
      <c r="A15" s="16"/>
      <c r="B15" s="17" t="s">
        <v>13</v>
      </c>
      <c r="C15" s="18">
        <v>123169611</v>
      </c>
      <c r="D15" s="18">
        <f t="shared" si="1"/>
        <v>-658623.56999999285</v>
      </c>
      <c r="E15" s="18">
        <v>122510987.43000001</v>
      </c>
      <c r="F15" s="18">
        <v>101375559.35999984</v>
      </c>
      <c r="G15" s="18">
        <v>101375559.35999984</v>
      </c>
      <c r="H15" s="19">
        <v>21135428.069999997</v>
      </c>
      <c r="I15" s="20"/>
      <c r="J15" s="23"/>
      <c r="K15" s="21"/>
    </row>
    <row r="16" spans="1:11" s="22" customFormat="1" ht="14.25" x14ac:dyDescent="0.2">
      <c r="A16" s="16"/>
      <c r="B16" s="17" t="s">
        <v>14</v>
      </c>
      <c r="C16" s="18">
        <v>37552995</v>
      </c>
      <c r="D16" s="18">
        <f t="shared" si="1"/>
        <v>-92872.949999980628</v>
      </c>
      <c r="E16" s="18">
        <v>37460122.050000019</v>
      </c>
      <c r="F16" s="18">
        <v>28472897.720000036</v>
      </c>
      <c r="G16" s="18">
        <v>28472897.720000036</v>
      </c>
      <c r="H16" s="19">
        <v>8987224.3300000019</v>
      </c>
      <c r="I16" s="20"/>
      <c r="J16" s="23"/>
      <c r="K16" s="21"/>
    </row>
    <row r="17" spans="1:11" s="22" customFormat="1" ht="14.25" x14ac:dyDescent="0.2">
      <c r="A17" s="16"/>
      <c r="B17" s="17" t="s">
        <v>15</v>
      </c>
      <c r="C17" s="18">
        <v>91879524</v>
      </c>
      <c r="D17" s="18">
        <f t="shared" si="1"/>
        <v>-105877.6400000751</v>
      </c>
      <c r="E17" s="18">
        <v>91773646.359999925</v>
      </c>
      <c r="F17" s="18">
        <v>92628973.76999943</v>
      </c>
      <c r="G17" s="18">
        <v>92628973.76999943</v>
      </c>
      <c r="H17" s="19">
        <v>-855327.41000005021</v>
      </c>
      <c r="I17" s="20"/>
      <c r="J17" s="23"/>
      <c r="K17" s="21"/>
    </row>
    <row r="18" spans="1:11" s="22" customFormat="1" ht="14.25" x14ac:dyDescent="0.2">
      <c r="A18" s="16"/>
      <c r="B18" s="17" t="s">
        <v>16</v>
      </c>
      <c r="C18" s="18">
        <v>4977441</v>
      </c>
      <c r="D18" s="18">
        <f t="shared" si="1"/>
        <v>0</v>
      </c>
      <c r="E18" s="18">
        <v>4977441</v>
      </c>
      <c r="F18" s="18">
        <v>0</v>
      </c>
      <c r="G18" s="18">
        <v>0</v>
      </c>
      <c r="H18" s="19">
        <v>4977441</v>
      </c>
      <c r="I18" s="20"/>
      <c r="J18" s="23"/>
      <c r="K18" s="21"/>
    </row>
    <row r="19" spans="1:11" s="22" customFormat="1" ht="14.25" x14ac:dyDescent="0.2">
      <c r="A19" s="16"/>
      <c r="B19" s="17" t="s">
        <v>17</v>
      </c>
      <c r="C19" s="18">
        <v>21961888</v>
      </c>
      <c r="D19" s="18">
        <f t="shared" si="1"/>
        <v>1008591.2999999933</v>
      </c>
      <c r="E19" s="18">
        <v>22970479.299999993</v>
      </c>
      <c r="F19" s="18">
        <v>16936196.320000038</v>
      </c>
      <c r="G19" s="18">
        <v>16936196.320000038</v>
      </c>
      <c r="H19" s="19">
        <v>6034282.9799999911</v>
      </c>
      <c r="I19" s="20"/>
      <c r="J19" s="23"/>
      <c r="K19" s="21"/>
    </row>
    <row r="20" spans="1:11" s="15" customFormat="1" x14ac:dyDescent="0.25">
      <c r="A20" s="10"/>
      <c r="B20" s="11" t="s">
        <v>18</v>
      </c>
      <c r="C20" s="12">
        <f t="shared" ref="C20:H20" si="2">SUM(C21:C29)</f>
        <v>90815572</v>
      </c>
      <c r="D20" s="12">
        <f t="shared" si="2"/>
        <v>17367739.619999997</v>
      </c>
      <c r="E20" s="12">
        <f t="shared" si="2"/>
        <v>108183311.62</v>
      </c>
      <c r="F20" s="12">
        <f t="shared" si="2"/>
        <v>58850895.590000048</v>
      </c>
      <c r="G20" s="12">
        <f t="shared" si="2"/>
        <v>22533683.099999983</v>
      </c>
      <c r="H20" s="13">
        <f t="shared" si="2"/>
        <v>49332416.029999956</v>
      </c>
      <c r="I20" s="14"/>
      <c r="J20" s="14"/>
      <c r="K20" s="14"/>
    </row>
    <row r="21" spans="1:11" s="22" customFormat="1" ht="14.25" x14ac:dyDescent="0.2">
      <c r="A21" s="16"/>
      <c r="B21" s="17" t="s">
        <v>19</v>
      </c>
      <c r="C21" s="18">
        <v>43571375</v>
      </c>
      <c r="D21" s="18">
        <f t="shared" ref="D21:D29" si="3">E21-C21</f>
        <v>-10538252.920000009</v>
      </c>
      <c r="E21" s="18">
        <v>33033122.079999991</v>
      </c>
      <c r="F21" s="18">
        <v>10656379.060000002</v>
      </c>
      <c r="G21" s="18">
        <v>7225757.5900000017</v>
      </c>
      <c r="H21" s="19">
        <v>22376743.02</v>
      </c>
      <c r="I21" s="20"/>
      <c r="J21" s="21"/>
      <c r="K21" s="21"/>
    </row>
    <row r="22" spans="1:11" s="22" customFormat="1" ht="14.25" x14ac:dyDescent="0.2">
      <c r="A22" s="16"/>
      <c r="B22" s="17" t="s">
        <v>20</v>
      </c>
      <c r="C22" s="18">
        <v>13181228</v>
      </c>
      <c r="D22" s="18">
        <f t="shared" si="3"/>
        <v>-6018028.9000000022</v>
      </c>
      <c r="E22" s="18">
        <v>7163199.0999999978</v>
      </c>
      <c r="F22" s="18">
        <v>4013357.0999999992</v>
      </c>
      <c r="G22" s="18">
        <v>3802122.27</v>
      </c>
      <c r="H22" s="19">
        <v>3149842</v>
      </c>
      <c r="I22" s="20"/>
      <c r="J22" s="21"/>
      <c r="K22" s="21"/>
    </row>
    <row r="23" spans="1:11" s="22" customFormat="1" ht="14.25" x14ac:dyDescent="0.2">
      <c r="A23" s="16"/>
      <c r="B23" s="17" t="s">
        <v>21</v>
      </c>
      <c r="C23" s="18">
        <v>470846</v>
      </c>
      <c r="D23" s="18">
        <f t="shared" si="3"/>
        <v>-469749.22</v>
      </c>
      <c r="E23" s="18">
        <v>1096.78</v>
      </c>
      <c r="F23" s="18">
        <v>0</v>
      </c>
      <c r="G23" s="18">
        <v>0</v>
      </c>
      <c r="H23" s="19">
        <v>1096.78</v>
      </c>
      <c r="I23" s="20"/>
      <c r="J23" s="21"/>
      <c r="K23" s="21"/>
    </row>
    <row r="24" spans="1:11" s="22" customFormat="1" ht="14.25" x14ac:dyDescent="0.2">
      <c r="A24" s="16"/>
      <c r="B24" s="17" t="s">
        <v>22</v>
      </c>
      <c r="C24" s="18">
        <v>3107166</v>
      </c>
      <c r="D24" s="18">
        <f t="shared" si="3"/>
        <v>4764927.29</v>
      </c>
      <c r="E24" s="18">
        <v>7872093.29</v>
      </c>
      <c r="F24" s="18">
        <v>2627229.2200000002</v>
      </c>
      <c r="G24" s="18">
        <v>1454716.8799999994</v>
      </c>
      <c r="H24" s="19">
        <v>5244864.07</v>
      </c>
      <c r="I24" s="20"/>
      <c r="J24" s="21"/>
      <c r="K24" s="21"/>
    </row>
    <row r="25" spans="1:11" s="22" customFormat="1" ht="14.25" x14ac:dyDescent="0.2">
      <c r="A25" s="16"/>
      <c r="B25" s="17" t="s">
        <v>23</v>
      </c>
      <c r="C25" s="18">
        <v>1292059</v>
      </c>
      <c r="D25" s="18">
        <f t="shared" si="3"/>
        <v>-60405.770000000019</v>
      </c>
      <c r="E25" s="18">
        <v>1231653.23</v>
      </c>
      <c r="F25" s="18">
        <v>52775.65</v>
      </c>
      <c r="G25" s="18">
        <v>1000.95</v>
      </c>
      <c r="H25" s="19">
        <v>1178877.58</v>
      </c>
      <c r="I25" s="20"/>
      <c r="J25" s="21"/>
      <c r="K25" s="21"/>
    </row>
    <row r="26" spans="1:11" s="22" customFormat="1" ht="14.25" x14ac:dyDescent="0.2">
      <c r="A26" s="16"/>
      <c r="B26" s="17" t="s">
        <v>24</v>
      </c>
      <c r="C26" s="18">
        <v>23271362</v>
      </c>
      <c r="D26" s="18">
        <f t="shared" si="3"/>
        <v>18576272.260000013</v>
      </c>
      <c r="E26" s="18">
        <v>41847634.260000013</v>
      </c>
      <c r="F26" s="18">
        <v>29870405.260000043</v>
      </c>
      <c r="G26" s="18">
        <v>6686743.5699999845</v>
      </c>
      <c r="H26" s="19">
        <v>11977228.999999953</v>
      </c>
      <c r="I26" s="20"/>
      <c r="J26" s="21"/>
      <c r="K26" s="21"/>
    </row>
    <row r="27" spans="1:11" s="22" customFormat="1" ht="14.25" x14ac:dyDescent="0.2">
      <c r="A27" s="16"/>
      <c r="B27" s="17" t="s">
        <v>25</v>
      </c>
      <c r="C27" s="18">
        <v>1367221</v>
      </c>
      <c r="D27" s="18">
        <f t="shared" si="3"/>
        <v>8007656.1399999987</v>
      </c>
      <c r="E27" s="18">
        <v>9374877.1399999987</v>
      </c>
      <c r="F27" s="18">
        <v>8349305.8400000008</v>
      </c>
      <c r="G27" s="18">
        <v>2359407.08</v>
      </c>
      <c r="H27" s="19">
        <v>1025571.2999999999</v>
      </c>
      <c r="I27" s="20"/>
      <c r="J27" s="21"/>
      <c r="K27" s="21"/>
    </row>
    <row r="28" spans="1:11" s="22" customFormat="1" ht="14.25" x14ac:dyDescent="0.2">
      <c r="A28" s="16"/>
      <c r="B28" s="17" t="s">
        <v>26</v>
      </c>
      <c r="C28" s="18">
        <v>819655</v>
      </c>
      <c r="D28" s="18">
        <f t="shared" si="3"/>
        <v>-543360.4</v>
      </c>
      <c r="E28" s="18">
        <v>276294.59999999998</v>
      </c>
      <c r="F28" s="18">
        <v>276294.59999999998</v>
      </c>
      <c r="G28" s="18">
        <v>276294.59999999998</v>
      </c>
      <c r="H28" s="19">
        <v>0</v>
      </c>
      <c r="I28" s="20"/>
      <c r="J28" s="21"/>
      <c r="K28" s="21"/>
    </row>
    <row r="29" spans="1:11" s="22" customFormat="1" ht="14.25" x14ac:dyDescent="0.2">
      <c r="A29" s="16"/>
      <c r="B29" s="17" t="s">
        <v>27</v>
      </c>
      <c r="C29" s="18">
        <v>3734660</v>
      </c>
      <c r="D29" s="18">
        <f t="shared" si="3"/>
        <v>3648681.1399999969</v>
      </c>
      <c r="E29" s="18">
        <v>7383341.1399999969</v>
      </c>
      <c r="F29" s="18">
        <v>3005148.8600000013</v>
      </c>
      <c r="G29" s="18">
        <v>727640.15999999992</v>
      </c>
      <c r="H29" s="19">
        <v>4378192.2799999993</v>
      </c>
      <c r="I29" s="20"/>
      <c r="J29" s="21"/>
      <c r="K29" s="21"/>
    </row>
    <row r="30" spans="1:11" s="15" customFormat="1" x14ac:dyDescent="0.25">
      <c r="A30" s="10"/>
      <c r="B30" s="11" t="s">
        <v>28</v>
      </c>
      <c r="C30" s="12">
        <f t="shared" ref="C30:H30" si="4">SUM(C31:C39)</f>
        <v>274347185</v>
      </c>
      <c r="D30" s="12">
        <f t="shared" si="4"/>
        <v>25879864.109999996</v>
      </c>
      <c r="E30" s="12">
        <f t="shared" si="4"/>
        <v>300227049.11000001</v>
      </c>
      <c r="F30" s="12">
        <f t="shared" si="4"/>
        <v>157018310.99000004</v>
      </c>
      <c r="G30" s="12">
        <f t="shared" si="4"/>
        <v>111444507.97999999</v>
      </c>
      <c r="H30" s="13">
        <f t="shared" si="4"/>
        <v>143208738.11999997</v>
      </c>
      <c r="I30" s="14"/>
      <c r="J30" s="14"/>
      <c r="K30" s="14"/>
    </row>
    <row r="31" spans="1:11" s="22" customFormat="1" ht="14.25" x14ac:dyDescent="0.2">
      <c r="A31" s="24"/>
      <c r="B31" s="17" t="s">
        <v>29</v>
      </c>
      <c r="C31" s="18">
        <v>18851188</v>
      </c>
      <c r="D31" s="18">
        <f t="shared" ref="D31:D39" si="5">E31-C31</f>
        <v>-4353878.7300000004</v>
      </c>
      <c r="E31" s="18">
        <v>14497309.27</v>
      </c>
      <c r="F31" s="18">
        <v>11486118.700000001</v>
      </c>
      <c r="G31" s="18">
        <v>5596644.0999999987</v>
      </c>
      <c r="H31" s="19">
        <v>3011190.57</v>
      </c>
      <c r="I31" s="20"/>
      <c r="J31" s="21"/>
      <c r="K31" s="21"/>
    </row>
    <row r="32" spans="1:11" s="22" customFormat="1" ht="14.25" x14ac:dyDescent="0.2">
      <c r="A32" s="24"/>
      <c r="B32" s="17" t="s">
        <v>30</v>
      </c>
      <c r="C32" s="18">
        <v>64031156</v>
      </c>
      <c r="D32" s="18">
        <f t="shared" si="5"/>
        <v>-19811717.059999995</v>
      </c>
      <c r="E32" s="18">
        <v>44219438.940000005</v>
      </c>
      <c r="F32" s="18">
        <v>16557833.780000001</v>
      </c>
      <c r="G32" s="18">
        <v>13884359.91</v>
      </c>
      <c r="H32" s="19">
        <v>27661605.16</v>
      </c>
      <c r="I32" s="20"/>
      <c r="J32" s="21"/>
      <c r="K32" s="21"/>
    </row>
    <row r="33" spans="1:11" s="22" customFormat="1" ht="14.25" x14ac:dyDescent="0.2">
      <c r="A33" s="24"/>
      <c r="B33" s="17" t="s">
        <v>31</v>
      </c>
      <c r="C33" s="18">
        <v>126654609</v>
      </c>
      <c r="D33" s="18">
        <f t="shared" si="5"/>
        <v>-39073902.330000013</v>
      </c>
      <c r="E33" s="18">
        <v>87580706.669999987</v>
      </c>
      <c r="F33" s="18">
        <v>67335194.960000008</v>
      </c>
      <c r="G33" s="18">
        <v>51716394.090000004</v>
      </c>
      <c r="H33" s="19">
        <v>20245511.709999997</v>
      </c>
      <c r="I33" s="20"/>
      <c r="J33" s="21"/>
      <c r="K33" s="21"/>
    </row>
    <row r="34" spans="1:11" s="22" customFormat="1" ht="14.25" x14ac:dyDescent="0.2">
      <c r="A34" s="24"/>
      <c r="B34" s="17" t="s">
        <v>32</v>
      </c>
      <c r="C34" s="18">
        <v>841404</v>
      </c>
      <c r="D34" s="18">
        <f t="shared" si="5"/>
        <v>35309817.420000002</v>
      </c>
      <c r="E34" s="18">
        <v>36151221.420000002</v>
      </c>
      <c r="F34" s="18">
        <v>1917637.9799999997</v>
      </c>
      <c r="G34" s="18">
        <v>590900.02</v>
      </c>
      <c r="H34" s="19">
        <v>34233583.439999998</v>
      </c>
      <c r="I34" s="20"/>
      <c r="J34" s="21"/>
      <c r="K34" s="21"/>
    </row>
    <row r="35" spans="1:11" s="22" customFormat="1" ht="14.25" x14ac:dyDescent="0.2">
      <c r="A35" s="24"/>
      <c r="B35" s="17" t="s">
        <v>33</v>
      </c>
      <c r="C35" s="18">
        <v>10180309</v>
      </c>
      <c r="D35" s="18">
        <f t="shared" si="5"/>
        <v>10437118.09</v>
      </c>
      <c r="E35" s="18">
        <v>20617427.09</v>
      </c>
      <c r="F35" s="18">
        <v>9668404.8300000001</v>
      </c>
      <c r="G35" s="18">
        <v>3679503.2800000003</v>
      </c>
      <c r="H35" s="19">
        <v>10949022.259999998</v>
      </c>
      <c r="I35" s="20"/>
      <c r="J35" s="21"/>
      <c r="K35" s="21"/>
    </row>
    <row r="36" spans="1:11" s="22" customFormat="1" ht="14.25" x14ac:dyDescent="0.2">
      <c r="A36" s="24"/>
      <c r="B36" s="17" t="s">
        <v>34</v>
      </c>
      <c r="C36" s="18">
        <v>26748556</v>
      </c>
      <c r="D36" s="18">
        <f t="shared" si="5"/>
        <v>10075074.899999999</v>
      </c>
      <c r="E36" s="18">
        <v>36823630.899999999</v>
      </c>
      <c r="F36" s="18">
        <v>17051654.140000001</v>
      </c>
      <c r="G36" s="18">
        <v>9233081.9600000009</v>
      </c>
      <c r="H36" s="19">
        <v>19771976.760000002</v>
      </c>
      <c r="I36" s="20"/>
      <c r="J36" s="21"/>
      <c r="K36" s="21"/>
    </row>
    <row r="37" spans="1:11" s="22" customFormat="1" ht="14.25" x14ac:dyDescent="0.2">
      <c r="A37" s="24"/>
      <c r="B37" s="17" t="s">
        <v>35</v>
      </c>
      <c r="C37" s="18">
        <v>9292309</v>
      </c>
      <c r="D37" s="18">
        <f t="shared" si="5"/>
        <v>-44257.919999998063</v>
      </c>
      <c r="E37" s="18">
        <v>9248051.0800000019</v>
      </c>
      <c r="F37" s="18">
        <v>6132441.29</v>
      </c>
      <c r="G37" s="18">
        <v>2412914.1599999997</v>
      </c>
      <c r="H37" s="19">
        <v>3115609.79</v>
      </c>
      <c r="I37" s="20"/>
      <c r="J37" s="21"/>
      <c r="K37" s="21"/>
    </row>
    <row r="38" spans="1:11" s="22" customFormat="1" ht="14.25" x14ac:dyDescent="0.2">
      <c r="A38" s="24"/>
      <c r="B38" s="17" t="s">
        <v>36</v>
      </c>
      <c r="C38" s="18">
        <v>3662973</v>
      </c>
      <c r="D38" s="18">
        <f t="shared" si="5"/>
        <v>15247274.359999999</v>
      </c>
      <c r="E38" s="18">
        <v>18910247.359999999</v>
      </c>
      <c r="F38" s="18">
        <v>3361871.1</v>
      </c>
      <c r="G38" s="18">
        <v>1235060.48</v>
      </c>
      <c r="H38" s="19">
        <v>15548376.259999998</v>
      </c>
      <c r="I38" s="20"/>
      <c r="J38" s="21"/>
      <c r="K38" s="21"/>
    </row>
    <row r="39" spans="1:11" s="22" customFormat="1" ht="14.25" x14ac:dyDescent="0.2">
      <c r="A39" s="24"/>
      <c r="B39" s="17" t="s">
        <v>37</v>
      </c>
      <c r="C39" s="18">
        <v>14084681</v>
      </c>
      <c r="D39" s="18">
        <f t="shared" si="5"/>
        <v>18094335.379999999</v>
      </c>
      <c r="E39" s="18">
        <v>32179016.379999999</v>
      </c>
      <c r="F39" s="18">
        <v>23507154.210000012</v>
      </c>
      <c r="G39" s="18">
        <v>23095649.980000012</v>
      </c>
      <c r="H39" s="19">
        <v>8671862.1699999962</v>
      </c>
      <c r="I39" s="20"/>
      <c r="J39" s="21"/>
      <c r="K39" s="21"/>
    </row>
    <row r="40" spans="1:11" s="15" customFormat="1" x14ac:dyDescent="0.25">
      <c r="A40" s="10"/>
      <c r="B40" s="11" t="s">
        <v>38</v>
      </c>
      <c r="C40" s="12">
        <f t="shared" ref="C40:H40" si="6">SUM(C41:C49)</f>
        <v>3547155033</v>
      </c>
      <c r="D40" s="12">
        <f t="shared" si="6"/>
        <v>827424166.78999972</v>
      </c>
      <c r="E40" s="12">
        <f t="shared" si="6"/>
        <v>4374579199.79</v>
      </c>
      <c r="F40" s="12">
        <f t="shared" si="6"/>
        <v>2922787130.2300005</v>
      </c>
      <c r="G40" s="12">
        <f t="shared" si="6"/>
        <v>2651349479.2999997</v>
      </c>
      <c r="H40" s="13">
        <f t="shared" si="6"/>
        <v>1451792069.5599997</v>
      </c>
      <c r="I40" s="14"/>
      <c r="J40" s="14"/>
      <c r="K40" s="14"/>
    </row>
    <row r="41" spans="1:11" s="22" customFormat="1" ht="14.25" x14ac:dyDescent="0.2">
      <c r="A41" s="16"/>
      <c r="B41" s="17" t="s">
        <v>39</v>
      </c>
      <c r="C41" s="18">
        <v>3500347040</v>
      </c>
      <c r="D41" s="18">
        <f t="shared" ref="D41:D49" si="7">E41-C41</f>
        <v>550413521.98999977</v>
      </c>
      <c r="E41" s="18">
        <v>4050760561.9899998</v>
      </c>
      <c r="F41" s="18">
        <v>2825872377.1900005</v>
      </c>
      <c r="G41" s="18">
        <v>2598147660.4099998</v>
      </c>
      <c r="H41" s="19">
        <v>1224888184.7999997</v>
      </c>
      <c r="I41" s="20"/>
      <c r="J41" s="21"/>
      <c r="K41" s="21"/>
    </row>
    <row r="42" spans="1:11" s="22" customFormat="1" ht="14.25" x14ac:dyDescent="0.2">
      <c r="A42" s="16"/>
      <c r="B42" s="17" t="s">
        <v>40</v>
      </c>
      <c r="C42" s="18">
        <v>0</v>
      </c>
      <c r="D42" s="18">
        <f t="shared" si="7"/>
        <v>45700571.539999999</v>
      </c>
      <c r="E42" s="18">
        <v>45700571.539999999</v>
      </c>
      <c r="F42" s="18">
        <v>45700000</v>
      </c>
      <c r="G42" s="18">
        <v>35700000</v>
      </c>
      <c r="H42" s="19">
        <v>571.54</v>
      </c>
      <c r="I42" s="20"/>
      <c r="J42" s="21"/>
      <c r="K42" s="21"/>
    </row>
    <row r="43" spans="1:11" s="22" customFormat="1" ht="14.25" x14ac:dyDescent="0.2">
      <c r="A43" s="16"/>
      <c r="B43" s="17" t="s">
        <v>41</v>
      </c>
      <c r="C43" s="18">
        <v>18725000</v>
      </c>
      <c r="D43" s="18">
        <f t="shared" si="7"/>
        <v>22179183.409999996</v>
      </c>
      <c r="E43" s="18">
        <v>40904183.409999996</v>
      </c>
      <c r="F43" s="18">
        <v>23984336.600000005</v>
      </c>
      <c r="G43" s="18">
        <v>4957926.79</v>
      </c>
      <c r="H43" s="19">
        <v>16919846.810000002</v>
      </c>
      <c r="I43" s="20"/>
      <c r="J43" s="21"/>
      <c r="K43" s="21"/>
    </row>
    <row r="44" spans="1:11" s="22" customFormat="1" ht="14.25" x14ac:dyDescent="0.2">
      <c r="A44" s="16"/>
      <c r="B44" s="17" t="s">
        <v>42</v>
      </c>
      <c r="C44" s="18">
        <v>27134993</v>
      </c>
      <c r="D44" s="18">
        <f t="shared" si="7"/>
        <v>197933931.84999999</v>
      </c>
      <c r="E44" s="18">
        <v>225068924.84999999</v>
      </c>
      <c r="F44" s="18">
        <v>15085458.439999999</v>
      </c>
      <c r="G44" s="18">
        <v>490516.10000000003</v>
      </c>
      <c r="H44" s="19">
        <v>209983466.41</v>
      </c>
      <c r="I44" s="20"/>
      <c r="J44" s="21"/>
      <c r="K44" s="21"/>
    </row>
    <row r="45" spans="1:11" s="22" customFormat="1" ht="14.25" x14ac:dyDescent="0.2">
      <c r="A45" s="16"/>
      <c r="B45" s="17" t="s">
        <v>43</v>
      </c>
      <c r="C45" s="18">
        <v>0</v>
      </c>
      <c r="D45" s="18">
        <f t="shared" si="7"/>
        <v>0</v>
      </c>
      <c r="E45" s="18">
        <v>0</v>
      </c>
      <c r="F45" s="18">
        <v>0</v>
      </c>
      <c r="G45" s="18">
        <v>0</v>
      </c>
      <c r="H45" s="19">
        <v>0</v>
      </c>
      <c r="I45" s="20"/>
      <c r="J45" s="21"/>
      <c r="K45" s="21"/>
    </row>
    <row r="46" spans="1:11" s="22" customFormat="1" ht="14.25" x14ac:dyDescent="0.2">
      <c r="A46" s="16"/>
      <c r="B46" s="17" t="s">
        <v>44</v>
      </c>
      <c r="C46" s="18">
        <v>0</v>
      </c>
      <c r="D46" s="18">
        <f t="shared" si="7"/>
        <v>0</v>
      </c>
      <c r="E46" s="18">
        <v>0</v>
      </c>
      <c r="F46" s="18">
        <v>0</v>
      </c>
      <c r="G46" s="18">
        <v>0</v>
      </c>
      <c r="H46" s="19">
        <v>0</v>
      </c>
      <c r="I46" s="20"/>
      <c r="J46" s="21"/>
      <c r="K46" s="21"/>
    </row>
    <row r="47" spans="1:11" s="22" customFormat="1" ht="14.25" x14ac:dyDescent="0.2">
      <c r="A47" s="16"/>
      <c r="B47" s="17" t="s">
        <v>45</v>
      </c>
      <c r="C47" s="18">
        <v>0</v>
      </c>
      <c r="D47" s="18">
        <f t="shared" si="7"/>
        <v>0</v>
      </c>
      <c r="E47" s="18">
        <v>0</v>
      </c>
      <c r="F47" s="18">
        <v>0</v>
      </c>
      <c r="G47" s="18">
        <v>0</v>
      </c>
      <c r="H47" s="19">
        <v>0</v>
      </c>
      <c r="I47" s="20"/>
      <c r="J47" s="21"/>
      <c r="K47" s="21"/>
    </row>
    <row r="48" spans="1:11" s="22" customFormat="1" ht="14.25" x14ac:dyDescent="0.2">
      <c r="A48" s="16"/>
      <c r="B48" s="17" t="s">
        <v>46</v>
      </c>
      <c r="C48" s="18">
        <v>948000</v>
      </c>
      <c r="D48" s="18">
        <f t="shared" si="7"/>
        <v>11196958</v>
      </c>
      <c r="E48" s="18">
        <v>12144958</v>
      </c>
      <c r="F48" s="18">
        <v>12144958</v>
      </c>
      <c r="G48" s="18">
        <v>12053376</v>
      </c>
      <c r="H48" s="19">
        <v>0</v>
      </c>
      <c r="I48" s="20"/>
      <c r="J48" s="21"/>
      <c r="K48" s="21"/>
    </row>
    <row r="49" spans="1:11" s="22" customFormat="1" ht="14.25" x14ac:dyDescent="0.2">
      <c r="A49" s="16"/>
      <c r="B49" s="17" t="s">
        <v>47</v>
      </c>
      <c r="C49" s="18">
        <v>0</v>
      </c>
      <c r="D49" s="18">
        <f t="shared" si="7"/>
        <v>0</v>
      </c>
      <c r="E49" s="18">
        <v>0</v>
      </c>
      <c r="F49" s="18">
        <v>0</v>
      </c>
      <c r="G49" s="18">
        <v>0</v>
      </c>
      <c r="H49" s="19">
        <v>0</v>
      </c>
      <c r="I49" s="20"/>
      <c r="J49" s="21"/>
      <c r="K49" s="21"/>
    </row>
    <row r="50" spans="1:11" s="15" customFormat="1" x14ac:dyDescent="0.25">
      <c r="A50" s="10"/>
      <c r="B50" s="11" t="s">
        <v>48</v>
      </c>
      <c r="C50" s="12">
        <f t="shared" ref="C50:H50" si="8">SUM(C51:C59)</f>
        <v>5289294</v>
      </c>
      <c r="D50" s="12">
        <f t="shared" si="8"/>
        <v>115729285.01000001</v>
      </c>
      <c r="E50" s="12">
        <f t="shared" si="8"/>
        <v>121018579.01000001</v>
      </c>
      <c r="F50" s="12">
        <f t="shared" si="8"/>
        <v>109125761.03</v>
      </c>
      <c r="G50" s="12">
        <f t="shared" si="8"/>
        <v>109125761.03</v>
      </c>
      <c r="H50" s="13">
        <f t="shared" si="8"/>
        <v>11892817.98</v>
      </c>
      <c r="I50" s="14"/>
      <c r="J50" s="14"/>
      <c r="K50" s="14"/>
    </row>
    <row r="51" spans="1:11" s="22" customFormat="1" ht="14.25" x14ac:dyDescent="0.2">
      <c r="A51" s="16"/>
      <c r="B51" s="17" t="s">
        <v>49</v>
      </c>
      <c r="C51" s="18">
        <v>1824133</v>
      </c>
      <c r="D51" s="18">
        <f t="shared" ref="D51:D59" si="9">E51-C51</f>
        <v>56099636.740000002</v>
      </c>
      <c r="E51" s="18">
        <v>57923769.740000002</v>
      </c>
      <c r="F51" s="18">
        <v>52607007.370000005</v>
      </c>
      <c r="G51" s="18">
        <v>52607007.370000005</v>
      </c>
      <c r="H51" s="19">
        <v>5316762.37</v>
      </c>
      <c r="I51" s="20"/>
      <c r="J51" s="21"/>
      <c r="K51" s="21"/>
    </row>
    <row r="52" spans="1:11" s="22" customFormat="1" ht="14.25" x14ac:dyDescent="0.2">
      <c r="A52" s="16"/>
      <c r="B52" s="17" t="s">
        <v>50</v>
      </c>
      <c r="C52" s="18">
        <v>946159</v>
      </c>
      <c r="D52" s="18">
        <f t="shared" si="9"/>
        <v>2797312.71</v>
      </c>
      <c r="E52" s="18">
        <v>3743471.71</v>
      </c>
      <c r="F52" s="18">
        <v>1714265.9099999997</v>
      </c>
      <c r="G52" s="18">
        <v>1714265.9099999997</v>
      </c>
      <c r="H52" s="19">
        <v>2029205.8</v>
      </c>
      <c r="I52" s="20"/>
      <c r="J52" s="21"/>
      <c r="K52" s="21"/>
    </row>
    <row r="53" spans="1:11" s="22" customFormat="1" ht="14.25" x14ac:dyDescent="0.2">
      <c r="A53" s="16"/>
      <c r="B53" s="17" t="s">
        <v>51</v>
      </c>
      <c r="C53" s="18">
        <v>0</v>
      </c>
      <c r="D53" s="18">
        <f t="shared" si="9"/>
        <v>72690</v>
      </c>
      <c r="E53" s="18">
        <v>72690</v>
      </c>
      <c r="F53" s="18">
        <v>0</v>
      </c>
      <c r="G53" s="18">
        <v>0</v>
      </c>
      <c r="H53" s="19">
        <v>72690</v>
      </c>
      <c r="I53" s="20"/>
      <c r="J53" s="21"/>
      <c r="K53" s="21"/>
    </row>
    <row r="54" spans="1:11" s="22" customFormat="1" ht="14.25" x14ac:dyDescent="0.2">
      <c r="A54" s="16"/>
      <c r="B54" s="17" t="s">
        <v>52</v>
      </c>
      <c r="C54" s="18">
        <v>2500000</v>
      </c>
      <c r="D54" s="18">
        <f t="shared" si="9"/>
        <v>2512985.5600000005</v>
      </c>
      <c r="E54" s="18">
        <v>5012985.5600000005</v>
      </c>
      <c r="F54" s="18">
        <v>2510557.6</v>
      </c>
      <c r="G54" s="18">
        <v>2510557.6</v>
      </c>
      <c r="H54" s="19">
        <v>2502427.96</v>
      </c>
      <c r="I54" s="20"/>
      <c r="J54" s="21"/>
      <c r="K54" s="21"/>
    </row>
    <row r="55" spans="1:11" s="22" customFormat="1" ht="14.25" x14ac:dyDescent="0.2">
      <c r="A55" s="16"/>
      <c r="B55" s="17" t="s">
        <v>53</v>
      </c>
      <c r="C55" s="18">
        <v>0</v>
      </c>
      <c r="D55" s="18">
        <f t="shared" si="9"/>
        <v>0</v>
      </c>
      <c r="E55" s="18">
        <v>0</v>
      </c>
      <c r="F55" s="18">
        <v>0</v>
      </c>
      <c r="G55" s="18">
        <v>0</v>
      </c>
      <c r="H55" s="19">
        <v>0</v>
      </c>
      <c r="I55" s="20"/>
      <c r="J55" s="21"/>
      <c r="K55" s="21"/>
    </row>
    <row r="56" spans="1:11" s="22" customFormat="1" ht="14.25" x14ac:dyDescent="0.2">
      <c r="A56" s="16"/>
      <c r="B56" s="17" t="s">
        <v>54</v>
      </c>
      <c r="C56" s="18">
        <v>0</v>
      </c>
      <c r="D56" s="18">
        <f t="shared" si="9"/>
        <v>1830517</v>
      </c>
      <c r="E56" s="18">
        <v>1830517</v>
      </c>
      <c r="F56" s="18">
        <v>0</v>
      </c>
      <c r="G56" s="18">
        <v>0</v>
      </c>
      <c r="H56" s="19">
        <v>1830517</v>
      </c>
      <c r="I56" s="20"/>
      <c r="J56" s="21"/>
      <c r="K56" s="21"/>
    </row>
    <row r="57" spans="1:11" s="22" customFormat="1" ht="14.25" x14ac:dyDescent="0.2">
      <c r="A57" s="16"/>
      <c r="B57" s="17" t="s">
        <v>55</v>
      </c>
      <c r="C57" s="18">
        <v>0</v>
      </c>
      <c r="D57" s="18">
        <f t="shared" si="9"/>
        <v>0</v>
      </c>
      <c r="E57" s="18">
        <v>0</v>
      </c>
      <c r="F57" s="18">
        <v>0</v>
      </c>
      <c r="G57" s="18">
        <v>0</v>
      </c>
      <c r="H57" s="19">
        <v>0</v>
      </c>
      <c r="I57" s="20"/>
      <c r="J57" s="21"/>
      <c r="K57" s="21"/>
    </row>
    <row r="58" spans="1:11" s="22" customFormat="1" ht="14.25" x14ac:dyDescent="0.2">
      <c r="A58" s="16"/>
      <c r="B58" s="17" t="s">
        <v>56</v>
      </c>
      <c r="C58" s="18">
        <v>0</v>
      </c>
      <c r="D58" s="18">
        <f t="shared" si="9"/>
        <v>0</v>
      </c>
      <c r="E58" s="18">
        <v>0</v>
      </c>
      <c r="F58" s="18">
        <v>0</v>
      </c>
      <c r="G58" s="18">
        <v>0</v>
      </c>
      <c r="H58" s="19">
        <v>0</v>
      </c>
      <c r="I58" s="20"/>
      <c r="J58" s="21"/>
      <c r="K58" s="21"/>
    </row>
    <row r="59" spans="1:11" s="22" customFormat="1" ht="14.25" x14ac:dyDescent="0.2">
      <c r="A59" s="16"/>
      <c r="B59" s="17" t="s">
        <v>57</v>
      </c>
      <c r="C59" s="18">
        <v>19002</v>
      </c>
      <c r="D59" s="18">
        <f t="shared" si="9"/>
        <v>52416143</v>
      </c>
      <c r="E59" s="18">
        <v>52435145</v>
      </c>
      <c r="F59" s="18">
        <v>52293930.149999999</v>
      </c>
      <c r="G59" s="18">
        <v>52293930.149999999</v>
      </c>
      <c r="H59" s="19">
        <v>141214.85000000149</v>
      </c>
      <c r="I59" s="20"/>
      <c r="J59" s="21"/>
      <c r="K59" s="21"/>
    </row>
    <row r="60" spans="1:11" s="15" customFormat="1" x14ac:dyDescent="0.25">
      <c r="A60" s="10"/>
      <c r="B60" s="11" t="s">
        <v>58</v>
      </c>
      <c r="C60" s="12">
        <f t="shared" ref="C60:H60" si="10">SUM(C61:C63)</f>
        <v>204713899</v>
      </c>
      <c r="D60" s="12">
        <f t="shared" si="10"/>
        <v>655095751.05999994</v>
      </c>
      <c r="E60" s="12">
        <f t="shared" si="10"/>
        <v>859809650.05999994</v>
      </c>
      <c r="F60" s="12">
        <f t="shared" si="10"/>
        <v>79817720.640000015</v>
      </c>
      <c r="G60" s="12">
        <f t="shared" si="10"/>
        <v>77556680.580000013</v>
      </c>
      <c r="H60" s="13">
        <f t="shared" si="10"/>
        <v>779991929.41999996</v>
      </c>
      <c r="I60" s="14"/>
      <c r="J60" s="14"/>
      <c r="K60" s="14"/>
    </row>
    <row r="61" spans="1:11" s="22" customFormat="1" ht="14.25" x14ac:dyDescent="0.2">
      <c r="A61" s="16"/>
      <c r="B61" s="17" t="s">
        <v>59</v>
      </c>
      <c r="C61" s="18">
        <v>0</v>
      </c>
      <c r="D61" s="18">
        <f t="shared" ref="D61:D63" si="11">E61-C61</f>
        <v>448658179.17000014</v>
      </c>
      <c r="E61" s="18">
        <v>448658179.17000014</v>
      </c>
      <c r="F61" s="18">
        <v>63103562.820000023</v>
      </c>
      <c r="G61" s="18">
        <v>60842522.76000002</v>
      </c>
      <c r="H61" s="19">
        <v>385554616.35000002</v>
      </c>
      <c r="I61" s="20"/>
      <c r="J61" s="21"/>
      <c r="K61" s="21"/>
    </row>
    <row r="62" spans="1:11" s="22" customFormat="1" ht="14.25" x14ac:dyDescent="0.2">
      <c r="A62" s="16"/>
      <c r="B62" s="17" t="s">
        <v>60</v>
      </c>
      <c r="C62" s="18">
        <v>204713899</v>
      </c>
      <c r="D62" s="18">
        <f t="shared" si="11"/>
        <v>203053367.1099999</v>
      </c>
      <c r="E62" s="18">
        <v>407767266.1099999</v>
      </c>
      <c r="F62" s="18">
        <v>16714157.82</v>
      </c>
      <c r="G62" s="18">
        <v>16714157.82</v>
      </c>
      <c r="H62" s="19">
        <v>391053108.28999996</v>
      </c>
      <c r="I62" s="20"/>
      <c r="J62" s="21"/>
      <c r="K62" s="21"/>
    </row>
    <row r="63" spans="1:11" s="22" customFormat="1" ht="14.25" x14ac:dyDescent="0.2">
      <c r="A63" s="16"/>
      <c r="B63" s="17" t="s">
        <v>61</v>
      </c>
      <c r="C63" s="18">
        <v>0</v>
      </c>
      <c r="D63" s="18">
        <f t="shared" si="11"/>
        <v>3384204.78</v>
      </c>
      <c r="E63" s="18">
        <v>3384204.78</v>
      </c>
      <c r="F63" s="18">
        <v>0</v>
      </c>
      <c r="G63" s="18">
        <v>0</v>
      </c>
      <c r="H63" s="19">
        <v>3384204.78</v>
      </c>
      <c r="I63" s="20"/>
      <c r="J63" s="21"/>
      <c r="K63" s="21"/>
    </row>
    <row r="64" spans="1:11" s="15" customFormat="1" ht="15" customHeight="1" x14ac:dyDescent="0.25">
      <c r="A64" s="10"/>
      <c r="B64" s="11" t="s">
        <v>62</v>
      </c>
      <c r="C64" s="12">
        <f>SUM(C65:C71)</f>
        <v>0</v>
      </c>
      <c r="D64" s="12">
        <f t="shared" ref="D64:H64" si="12">SUM(D65:D71)</f>
        <v>31342.5</v>
      </c>
      <c r="E64" s="12">
        <f t="shared" si="12"/>
        <v>31342.5</v>
      </c>
      <c r="F64" s="12">
        <f t="shared" si="12"/>
        <v>31342.5</v>
      </c>
      <c r="G64" s="12">
        <f t="shared" si="12"/>
        <v>0</v>
      </c>
      <c r="H64" s="13">
        <f t="shared" si="12"/>
        <v>0</v>
      </c>
      <c r="I64" s="14"/>
      <c r="J64" s="14"/>
      <c r="K64" s="14"/>
    </row>
    <row r="65" spans="1:11" s="15" customFormat="1" ht="15" customHeight="1" x14ac:dyDescent="0.25">
      <c r="A65" s="16"/>
      <c r="B65" s="17" t="s">
        <v>63</v>
      </c>
      <c r="C65" s="18">
        <v>0</v>
      </c>
      <c r="D65" s="18">
        <f t="shared" ref="D65:D71" si="13">E65-C65</f>
        <v>0</v>
      </c>
      <c r="E65" s="18">
        <v>0</v>
      </c>
      <c r="F65" s="18">
        <v>0</v>
      </c>
      <c r="G65" s="18">
        <v>0</v>
      </c>
      <c r="H65" s="19">
        <v>0</v>
      </c>
      <c r="I65" s="14"/>
      <c r="J65" s="14"/>
      <c r="K65" s="14"/>
    </row>
    <row r="66" spans="1:11" s="15" customFormat="1" ht="15" customHeight="1" x14ac:dyDescent="0.25">
      <c r="A66" s="16"/>
      <c r="B66" s="17" t="s">
        <v>64</v>
      </c>
      <c r="C66" s="18">
        <v>0</v>
      </c>
      <c r="D66" s="18">
        <f t="shared" si="13"/>
        <v>0</v>
      </c>
      <c r="E66" s="18">
        <v>0</v>
      </c>
      <c r="F66" s="18">
        <v>0</v>
      </c>
      <c r="G66" s="18">
        <v>0</v>
      </c>
      <c r="H66" s="19">
        <v>0</v>
      </c>
      <c r="I66" s="14"/>
      <c r="J66" s="14"/>
      <c r="K66" s="14"/>
    </row>
    <row r="67" spans="1:11" s="22" customFormat="1" ht="14.25" x14ac:dyDescent="0.2">
      <c r="A67" s="16"/>
      <c r="B67" s="17" t="s">
        <v>65</v>
      </c>
      <c r="C67" s="18">
        <v>0</v>
      </c>
      <c r="D67" s="18">
        <f t="shared" si="13"/>
        <v>0</v>
      </c>
      <c r="E67" s="18">
        <v>0</v>
      </c>
      <c r="F67" s="18">
        <v>0</v>
      </c>
      <c r="G67" s="18">
        <v>0</v>
      </c>
      <c r="H67" s="19">
        <v>0</v>
      </c>
      <c r="I67" s="20"/>
      <c r="J67" s="21"/>
      <c r="K67" s="21"/>
    </row>
    <row r="68" spans="1:11" s="22" customFormat="1" ht="14.25" x14ac:dyDescent="0.2">
      <c r="A68" s="16"/>
      <c r="B68" s="17" t="s">
        <v>66</v>
      </c>
      <c r="C68" s="18">
        <v>0</v>
      </c>
      <c r="D68" s="18">
        <f t="shared" si="13"/>
        <v>31342.5</v>
      </c>
      <c r="E68" s="18">
        <v>31342.5</v>
      </c>
      <c r="F68" s="18">
        <v>31342.5</v>
      </c>
      <c r="G68" s="18">
        <v>0</v>
      </c>
      <c r="H68" s="19">
        <v>0</v>
      </c>
      <c r="I68" s="20"/>
      <c r="J68" s="21"/>
      <c r="K68" s="21"/>
    </row>
    <row r="69" spans="1:11" s="22" customFormat="1" ht="14.25" x14ac:dyDescent="0.2">
      <c r="A69" s="25"/>
      <c r="B69" s="17" t="s">
        <v>67</v>
      </c>
      <c r="C69" s="18">
        <v>0</v>
      </c>
      <c r="D69" s="18">
        <f t="shared" si="13"/>
        <v>0</v>
      </c>
      <c r="E69" s="18">
        <v>0</v>
      </c>
      <c r="F69" s="18">
        <v>0</v>
      </c>
      <c r="G69" s="18">
        <v>0</v>
      </c>
      <c r="H69" s="19">
        <v>0</v>
      </c>
      <c r="I69" s="20"/>
      <c r="J69" s="21"/>
      <c r="K69" s="21"/>
    </row>
    <row r="70" spans="1:11" s="22" customFormat="1" ht="14.25" x14ac:dyDescent="0.2">
      <c r="A70" s="25"/>
      <c r="B70" s="17" t="s">
        <v>68</v>
      </c>
      <c r="C70" s="18">
        <v>0</v>
      </c>
      <c r="D70" s="18">
        <f t="shared" si="13"/>
        <v>0</v>
      </c>
      <c r="E70" s="18">
        <v>0</v>
      </c>
      <c r="F70" s="18">
        <v>0</v>
      </c>
      <c r="G70" s="18">
        <v>0</v>
      </c>
      <c r="H70" s="19">
        <v>0</v>
      </c>
      <c r="I70" s="20"/>
      <c r="J70" s="21"/>
      <c r="K70" s="21"/>
    </row>
    <row r="71" spans="1:11" s="22" customFormat="1" ht="14.25" x14ac:dyDescent="0.2">
      <c r="A71" s="16"/>
      <c r="B71" s="17" t="s">
        <v>69</v>
      </c>
      <c r="C71" s="18">
        <v>0</v>
      </c>
      <c r="D71" s="18">
        <f t="shared" si="13"/>
        <v>0</v>
      </c>
      <c r="E71" s="18">
        <v>0</v>
      </c>
      <c r="F71" s="18">
        <v>0</v>
      </c>
      <c r="G71" s="18">
        <v>0</v>
      </c>
      <c r="H71" s="19">
        <v>0</v>
      </c>
      <c r="I71" s="20"/>
      <c r="J71" s="21"/>
      <c r="K71" s="21"/>
    </row>
    <row r="72" spans="1:11" s="15" customFormat="1" x14ac:dyDescent="0.25">
      <c r="A72" s="10"/>
      <c r="B72" s="11" t="s">
        <v>70</v>
      </c>
      <c r="C72" s="12">
        <f t="shared" ref="C72:H72" si="14">SUM(C73:C75)</f>
        <v>1050722214</v>
      </c>
      <c r="D72" s="12">
        <f t="shared" si="14"/>
        <v>193928716.06999999</v>
      </c>
      <c r="E72" s="12">
        <f t="shared" si="14"/>
        <v>1244650930.0699999</v>
      </c>
      <c r="F72" s="12">
        <f t="shared" si="14"/>
        <v>1153073616.6600001</v>
      </c>
      <c r="G72" s="12">
        <f t="shared" si="14"/>
        <v>1150574364.6600001</v>
      </c>
      <c r="H72" s="13">
        <f t="shared" si="14"/>
        <v>91577313.409999996</v>
      </c>
      <c r="I72" s="14"/>
      <c r="J72" s="14"/>
      <c r="K72" s="14"/>
    </row>
    <row r="73" spans="1:11" s="22" customFormat="1" ht="14.25" x14ac:dyDescent="0.2">
      <c r="A73" s="16"/>
      <c r="B73" s="17" t="s">
        <v>71</v>
      </c>
      <c r="C73" s="18">
        <v>631978389</v>
      </c>
      <c r="D73" s="18">
        <f t="shared" ref="D73:D75" si="15">E73-C73</f>
        <v>126922035.51999998</v>
      </c>
      <c r="E73" s="18">
        <v>758900424.51999998</v>
      </c>
      <c r="F73" s="18">
        <v>694023699</v>
      </c>
      <c r="G73" s="18">
        <v>691524447</v>
      </c>
      <c r="H73" s="19">
        <v>64876725.520000003</v>
      </c>
      <c r="I73" s="20"/>
      <c r="J73" s="21"/>
      <c r="K73" s="21"/>
    </row>
    <row r="74" spans="1:11" s="22" customFormat="1" ht="14.25" x14ac:dyDescent="0.2">
      <c r="A74" s="16"/>
      <c r="B74" s="17" t="s">
        <v>72</v>
      </c>
      <c r="C74" s="18">
        <v>418743825</v>
      </c>
      <c r="D74" s="18">
        <f t="shared" si="15"/>
        <v>33951234</v>
      </c>
      <c r="E74" s="18">
        <v>452695059</v>
      </c>
      <c r="F74" s="18">
        <v>452695059</v>
      </c>
      <c r="G74" s="18">
        <v>452695059</v>
      </c>
      <c r="H74" s="19">
        <v>0</v>
      </c>
      <c r="I74" s="20"/>
      <c r="J74" s="21"/>
      <c r="K74" s="21"/>
    </row>
    <row r="75" spans="1:11" s="22" customFormat="1" ht="14.25" x14ac:dyDescent="0.2">
      <c r="A75" s="16"/>
      <c r="B75" s="17" t="s">
        <v>73</v>
      </c>
      <c r="C75" s="18">
        <v>0</v>
      </c>
      <c r="D75" s="18">
        <f t="shared" si="15"/>
        <v>33055446.550000001</v>
      </c>
      <c r="E75" s="18">
        <v>33055446.550000001</v>
      </c>
      <c r="F75" s="18">
        <v>6354858.6600000001</v>
      </c>
      <c r="G75" s="18">
        <v>6354858.6600000001</v>
      </c>
      <c r="H75" s="19">
        <v>26700587.890000001</v>
      </c>
      <c r="I75" s="20"/>
      <c r="J75" s="21"/>
      <c r="K75" s="21"/>
    </row>
    <row r="76" spans="1:11" s="15" customFormat="1" x14ac:dyDescent="0.25">
      <c r="A76" s="10"/>
      <c r="B76" s="11" t="s">
        <v>74</v>
      </c>
      <c r="C76" s="12">
        <f t="shared" ref="C76:H76" si="16">SUM(C77:C83)</f>
        <v>599359778</v>
      </c>
      <c r="D76" s="12">
        <f t="shared" si="16"/>
        <v>1027297868.91</v>
      </c>
      <c r="E76" s="12">
        <f t="shared" si="16"/>
        <v>1626657646.9100001</v>
      </c>
      <c r="F76" s="12">
        <f t="shared" si="16"/>
        <v>1569807231.4400001</v>
      </c>
      <c r="G76" s="12">
        <f t="shared" si="16"/>
        <v>1569807231.4400001</v>
      </c>
      <c r="H76" s="13">
        <f t="shared" si="16"/>
        <v>56850415.46999982</v>
      </c>
      <c r="I76" s="14"/>
      <c r="J76" s="14"/>
      <c r="K76" s="14"/>
    </row>
    <row r="77" spans="1:11" s="22" customFormat="1" ht="14.25" x14ac:dyDescent="0.2">
      <c r="A77" s="16"/>
      <c r="B77" s="17" t="s">
        <v>75</v>
      </c>
      <c r="C77" s="18">
        <v>24650763</v>
      </c>
      <c r="D77" s="18">
        <f t="shared" ref="D77:D83" si="17">E77-C77</f>
        <v>1556992.4800000004</v>
      </c>
      <c r="E77" s="18">
        <v>26207755.48</v>
      </c>
      <c r="F77" s="18">
        <v>24650762.760000002</v>
      </c>
      <c r="G77" s="18">
        <v>24650762.760000002</v>
      </c>
      <c r="H77" s="19">
        <v>1556992.7199999988</v>
      </c>
      <c r="I77" s="20"/>
      <c r="J77" s="21"/>
      <c r="K77" s="21"/>
    </row>
    <row r="78" spans="1:11" s="22" customFormat="1" ht="14.25" x14ac:dyDescent="0.2">
      <c r="A78" s="26"/>
      <c r="B78" s="17" t="s">
        <v>76</v>
      </c>
      <c r="C78" s="18">
        <v>455728333</v>
      </c>
      <c r="D78" s="18">
        <f t="shared" si="17"/>
        <v>-10393655.670000017</v>
      </c>
      <c r="E78" s="18">
        <v>445334677.32999998</v>
      </c>
      <c r="F78" s="18">
        <v>442729914.31</v>
      </c>
      <c r="G78" s="18">
        <v>442729914.31</v>
      </c>
      <c r="H78" s="19">
        <v>2604763.0199999809</v>
      </c>
      <c r="I78" s="20"/>
      <c r="J78" s="21"/>
      <c r="K78" s="21"/>
    </row>
    <row r="79" spans="1:11" s="22" customFormat="1" ht="14.25" x14ac:dyDescent="0.2">
      <c r="A79" s="27"/>
      <c r="B79" s="17" t="s">
        <v>77</v>
      </c>
      <c r="C79" s="18">
        <v>0</v>
      </c>
      <c r="D79" s="18">
        <f t="shared" si="17"/>
        <v>0</v>
      </c>
      <c r="E79" s="18">
        <v>0</v>
      </c>
      <c r="F79" s="18">
        <v>0</v>
      </c>
      <c r="G79" s="18">
        <v>0</v>
      </c>
      <c r="H79" s="19">
        <v>0</v>
      </c>
      <c r="I79" s="20"/>
      <c r="J79" s="21"/>
      <c r="K79" s="21"/>
    </row>
    <row r="80" spans="1:11" s="22" customFormat="1" ht="14.25" x14ac:dyDescent="0.2">
      <c r="A80" s="27"/>
      <c r="B80" s="17" t="s">
        <v>78</v>
      </c>
      <c r="C80" s="18">
        <v>5315369</v>
      </c>
      <c r="D80" s="18">
        <f t="shared" si="17"/>
        <v>603477.21999999974</v>
      </c>
      <c r="E80" s="18">
        <v>5918846.2199999997</v>
      </c>
      <c r="F80" s="18">
        <v>5917803.2299999995</v>
      </c>
      <c r="G80" s="18">
        <v>5917803.2300000004</v>
      </c>
      <c r="H80" s="19">
        <v>1042.9900000002235</v>
      </c>
      <c r="I80" s="20"/>
      <c r="J80" s="21"/>
      <c r="K80" s="21"/>
    </row>
    <row r="81" spans="1:11" s="22" customFormat="1" ht="14.25" x14ac:dyDescent="0.2">
      <c r="A81" s="27"/>
      <c r="B81" s="17" t="s">
        <v>79</v>
      </c>
      <c r="C81" s="18">
        <v>2656</v>
      </c>
      <c r="D81" s="18">
        <f t="shared" si="17"/>
        <v>19193711.879999999</v>
      </c>
      <c r="E81" s="18">
        <v>19196367.879999999</v>
      </c>
      <c r="F81" s="18">
        <v>13033473.560000001</v>
      </c>
      <c r="G81" s="18">
        <v>13033473.560000001</v>
      </c>
      <c r="H81" s="19">
        <v>6162894.3199999984</v>
      </c>
      <c r="I81" s="20"/>
      <c r="J81" s="21"/>
      <c r="K81" s="21"/>
    </row>
    <row r="82" spans="1:11" s="22" customFormat="1" ht="14.25" x14ac:dyDescent="0.2">
      <c r="A82" s="27"/>
      <c r="B82" s="17" t="s">
        <v>80</v>
      </c>
      <c r="C82" s="18">
        <v>0</v>
      </c>
      <c r="D82" s="18">
        <f t="shared" si="17"/>
        <v>0</v>
      </c>
      <c r="E82" s="18">
        <v>0</v>
      </c>
      <c r="F82" s="18">
        <v>0</v>
      </c>
      <c r="G82" s="18">
        <v>0</v>
      </c>
      <c r="H82" s="19">
        <v>0</v>
      </c>
      <c r="I82" s="20"/>
      <c r="J82" s="21"/>
      <c r="K82" s="21"/>
    </row>
    <row r="83" spans="1:11" s="22" customFormat="1" ht="14.25" x14ac:dyDescent="0.2">
      <c r="A83" s="16"/>
      <c r="B83" s="17" t="s">
        <v>81</v>
      </c>
      <c r="C83" s="18">
        <v>113662657</v>
      </c>
      <c r="D83" s="18">
        <f t="shared" si="17"/>
        <v>1016337343</v>
      </c>
      <c r="E83" s="18">
        <v>1130000000</v>
      </c>
      <c r="F83" s="18">
        <v>1083475277.5800002</v>
      </c>
      <c r="G83" s="18">
        <v>1083475277.5800002</v>
      </c>
      <c r="H83" s="19">
        <v>46524722.419999838</v>
      </c>
      <c r="I83" s="20"/>
      <c r="J83" s="21"/>
      <c r="K83" s="21"/>
    </row>
    <row r="84" spans="1:11" s="32" customFormat="1" x14ac:dyDescent="0.25">
      <c r="A84" s="28"/>
      <c r="B84" s="29" t="s">
        <v>82</v>
      </c>
      <c r="C84" s="30">
        <f t="shared" ref="C84:H84" si="18">C12+C20+C30+C40+C50+C60+C64+C72+C76</f>
        <v>6222484119</v>
      </c>
      <c r="D84" s="30">
        <f t="shared" si="18"/>
        <v>2863184916.7599998</v>
      </c>
      <c r="E84" s="30">
        <f t="shared" si="18"/>
        <v>9085669035.7600002</v>
      </c>
      <c r="F84" s="30">
        <f t="shared" si="18"/>
        <v>6434832770.0400009</v>
      </c>
      <c r="G84" s="30">
        <f t="shared" si="18"/>
        <v>6069587139.1000004</v>
      </c>
      <c r="H84" s="31">
        <f t="shared" si="18"/>
        <v>2650836265.7199993</v>
      </c>
      <c r="J84" s="33"/>
      <c r="K84" s="33"/>
    </row>
    <row r="85" spans="1:11" s="22" customFormat="1" ht="16.5" customHeight="1" x14ac:dyDescent="0.2">
      <c r="A85" s="16"/>
      <c r="B85" s="39" t="s">
        <v>83</v>
      </c>
      <c r="C85" s="39"/>
      <c r="D85" s="39"/>
      <c r="E85" s="39"/>
      <c r="F85" s="39"/>
      <c r="G85" s="39"/>
      <c r="H85" s="39"/>
      <c r="J85" s="21"/>
      <c r="K85" s="21"/>
    </row>
    <row r="86" spans="1:11" s="22" customFormat="1" x14ac:dyDescent="0.25">
      <c r="A86" s="16"/>
      <c r="B86" s="34"/>
      <c r="C86" s="35"/>
      <c r="D86" s="35"/>
      <c r="E86" s="35"/>
      <c r="F86" s="35"/>
      <c r="G86" s="35"/>
      <c r="H86" s="35"/>
      <c r="J86" s="21"/>
      <c r="K86" s="21"/>
    </row>
    <row r="87" spans="1:11" s="22" customFormat="1" ht="14.25" x14ac:dyDescent="0.2">
      <c r="A87" s="16"/>
      <c r="B87" s="36"/>
      <c r="J87" s="21"/>
      <c r="K87" s="21"/>
    </row>
    <row r="88" spans="1:11" x14ac:dyDescent="0.25">
      <c r="B88" s="36"/>
      <c r="I88"/>
    </row>
  </sheetData>
  <mergeCells count="6">
    <mergeCell ref="B85:H85"/>
    <mergeCell ref="B6:H6"/>
    <mergeCell ref="B7:H7"/>
    <mergeCell ref="B8:H8"/>
    <mergeCell ref="B9:H9"/>
    <mergeCell ref="B10:H10"/>
  </mergeCells>
  <printOptions horizontalCentered="1"/>
  <pageMargins left="0" right="0" top="0.43307086614173229" bottom="0.47244094488188981" header="0.27559055118110237" footer="0.23622047244094491"/>
  <pageSetup fitToHeight="0" orientation="landscape" r:id="rId1"/>
  <headerFooter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OBJETO GASTO</vt:lpstr>
      <vt:lpstr>'OBJETO GASTO'!Área_de_impresión</vt:lpstr>
      <vt:lpstr>'OBJETO GASTO'!Títulos_a_imprimir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L82</cp:lastModifiedBy>
  <cp:lastPrinted>2018-05-24T01:13:12Z</cp:lastPrinted>
  <dcterms:created xsi:type="dcterms:W3CDTF">2018-04-19T17:30:21Z</dcterms:created>
  <dcterms:modified xsi:type="dcterms:W3CDTF">2018-05-24T20:26:11Z</dcterms:modified>
</cp:coreProperties>
</file>